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Bonev\Desktop\WEB Orderform\"/>
    </mc:Choice>
  </mc:AlternateContent>
  <xr:revisionPtr revIDLastSave="0" documentId="13_ncr:1_{044AA76D-1320-49A9-855D-0300B3778651}" xr6:coauthVersionLast="36" xr6:coauthVersionMax="36" xr10:uidLastSave="{00000000-0000-0000-0000-000000000000}"/>
  <bookViews>
    <workbookView xWindow="0" yWindow="0" windowWidth="23040" windowHeight="8940" activeTab="1" xr2:uid="{00000000-000D-0000-FFFF-FFFF00000000}"/>
  </bookViews>
  <sheets>
    <sheet name="Information" sheetId="1" r:id="rId1"/>
    <sheet name="Polyester holds" sheetId="2" r:id="rId2"/>
    <sheet name="Fiberglass" sheetId="3" r:id="rId3"/>
    <sheet name="Plywood volumes" sheetId="4" r:id="rId4"/>
  </sheets>
  <definedNames>
    <definedName name="_xlnm.Print_Area" localSheetId="2">Fiberglass!$A$1:$V$133</definedName>
    <definedName name="_xlnm.Print_Area" localSheetId="1">'Polyester holds'!$A$1:$AS$149</definedName>
    <definedName name="_xlnm.Print_Titles" localSheetId="2">Fiberglass!$1:$1</definedName>
    <definedName name="_xlnm.Print_Titles" localSheetId="3">'Plywood volumes'!$1:$1</definedName>
    <definedName name="_xlnm.Print_Titles" localSheetId="1">'Polyester holds'!$1:$1</definedName>
  </definedNames>
  <calcPr calcId="191029"/>
</workbook>
</file>

<file path=xl/calcChain.xml><?xml version="1.0" encoding="utf-8"?>
<calcChain xmlns="http://schemas.openxmlformats.org/spreadsheetml/2006/main">
  <c r="T92" i="2" l="1"/>
  <c r="BO92" i="2" s="1"/>
  <c r="T25" i="2"/>
  <c r="BO25" i="2" s="1"/>
  <c r="BC92" i="2" l="1"/>
  <c r="BN92" i="2"/>
  <c r="U92" i="2"/>
  <c r="BD92" i="2"/>
  <c r="W92" i="2"/>
  <c r="BE92" i="2"/>
  <c r="BB92" i="2"/>
  <c r="BM92" i="2"/>
  <c r="AU92" i="2"/>
  <c r="BF92" i="2"/>
  <c r="AV92" i="2"/>
  <c r="BJ92" i="2"/>
  <c r="AW92" i="2"/>
  <c r="BK92" i="2"/>
  <c r="AX92" i="2"/>
  <c r="BL92" i="2"/>
  <c r="AZ92" i="2"/>
  <c r="BH92" i="2"/>
  <c r="V92" i="2"/>
  <c r="BA92" i="2"/>
  <c r="BI92" i="2"/>
  <c r="AY92" i="2"/>
  <c r="BG92" i="2"/>
  <c r="BH25" i="2"/>
  <c r="V25" i="2"/>
  <c r="BA25" i="2"/>
  <c r="BI25" i="2"/>
  <c r="W25" i="2"/>
  <c r="BB25" i="2"/>
  <c r="BJ25" i="2"/>
  <c r="AU25" i="2"/>
  <c r="BC25" i="2"/>
  <c r="BK25" i="2"/>
  <c r="U25" i="2"/>
  <c r="AV25" i="2"/>
  <c r="BD25" i="2"/>
  <c r="BL25" i="2"/>
  <c r="AZ25" i="2"/>
  <c r="AW25" i="2"/>
  <c r="BE25" i="2"/>
  <c r="BM25" i="2"/>
  <c r="AX25" i="2"/>
  <c r="BF25" i="2"/>
  <c r="BN25" i="2"/>
  <c r="AY25" i="2"/>
  <c r="BG25" i="2"/>
  <c r="S6" i="3"/>
  <c r="BO6" i="3" s="1"/>
  <c r="S5" i="3"/>
  <c r="BM5" i="3" s="1"/>
  <c r="S4" i="3"/>
  <c r="BO4" i="3" s="1"/>
  <c r="S7" i="3"/>
  <c r="BN7" i="3" s="1"/>
  <c r="V6" i="3" l="1"/>
  <c r="AZ6" i="3"/>
  <c r="AX6" i="3"/>
  <c r="BE6" i="3"/>
  <c r="BI6" i="3"/>
  <c r="T4" i="3"/>
  <c r="BJ6" i="3"/>
  <c r="AU6" i="3"/>
  <c r="BF6" i="3"/>
  <c r="AW6" i="3"/>
  <c r="BH6" i="3"/>
  <c r="BA6" i="3"/>
  <c r="BK6" i="3"/>
  <c r="T6" i="3"/>
  <c r="BB6" i="3"/>
  <c r="BM6" i="3"/>
  <c r="U6" i="3"/>
  <c r="BC6" i="3"/>
  <c r="BN6" i="3"/>
  <c r="AV6" i="3"/>
  <c r="BD6" i="3"/>
  <c r="BL6" i="3"/>
  <c r="AY6" i="3"/>
  <c r="BG6" i="3"/>
  <c r="AX5" i="3"/>
  <c r="BF5" i="3"/>
  <c r="BN5" i="3"/>
  <c r="AY5" i="3"/>
  <c r="BO5" i="3"/>
  <c r="AZ5" i="3"/>
  <c r="BH5" i="3"/>
  <c r="U5" i="3"/>
  <c r="BA5" i="3"/>
  <c r="BI5" i="3"/>
  <c r="V5" i="3"/>
  <c r="BB5" i="3"/>
  <c r="BJ5" i="3"/>
  <c r="AU5" i="3"/>
  <c r="BC5" i="3"/>
  <c r="BK5" i="3"/>
  <c r="AV5" i="3"/>
  <c r="BD5" i="3"/>
  <c r="BL5" i="3"/>
  <c r="BG5" i="3"/>
  <c r="T5" i="3"/>
  <c r="AW5" i="3"/>
  <c r="BE5" i="3"/>
  <c r="BH4" i="3"/>
  <c r="BA4" i="3"/>
  <c r="V4" i="3"/>
  <c r="BB4" i="3"/>
  <c r="AU4" i="3"/>
  <c r="BK4" i="3"/>
  <c r="BD4" i="3"/>
  <c r="BL4" i="3"/>
  <c r="AW4" i="3"/>
  <c r="BE4" i="3"/>
  <c r="BM4" i="3"/>
  <c r="AZ4" i="3"/>
  <c r="U4" i="3"/>
  <c r="BI4" i="3"/>
  <c r="BJ4" i="3"/>
  <c r="BC4" i="3"/>
  <c r="AV4" i="3"/>
  <c r="AX4" i="3"/>
  <c r="BF4" i="3"/>
  <c r="BN4" i="3"/>
  <c r="AY4" i="3"/>
  <c r="BG4" i="3"/>
  <c r="BG7" i="3"/>
  <c r="AZ7" i="3"/>
  <c r="BL7" i="3"/>
  <c r="AY7" i="3"/>
  <c r="BO7" i="3"/>
  <c r="T7" i="3"/>
  <c r="BH7" i="3"/>
  <c r="U7" i="3"/>
  <c r="BA7" i="3"/>
  <c r="BI7" i="3"/>
  <c r="V7" i="3"/>
  <c r="BB7" i="3"/>
  <c r="BJ7" i="3"/>
  <c r="AU7" i="3"/>
  <c r="BC7" i="3"/>
  <c r="BK7" i="3"/>
  <c r="AV7" i="3"/>
  <c r="BD7" i="3"/>
  <c r="AW7" i="3"/>
  <c r="BE7" i="3"/>
  <c r="BM7" i="3"/>
  <c r="AX7" i="3"/>
  <c r="BF7" i="3"/>
  <c r="T3" i="2"/>
  <c r="V3" i="2" s="1"/>
  <c r="T4" i="2"/>
  <c r="U4" i="2" s="1"/>
  <c r="T5" i="2"/>
  <c r="V5" i="2" s="1"/>
  <c r="T6" i="2"/>
  <c r="U6" i="2" s="1"/>
  <c r="T7" i="2"/>
  <c r="V7" i="2" s="1"/>
  <c r="T8" i="2"/>
  <c r="U8" i="2" s="1"/>
  <c r="T9" i="2"/>
  <c r="V9" i="2" s="1"/>
  <c r="T10" i="2"/>
  <c r="U10" i="2" s="1"/>
  <c r="T11" i="2"/>
  <c r="V11" i="2" s="1"/>
  <c r="T12" i="2"/>
  <c r="U12" i="2" s="1"/>
  <c r="T13" i="2"/>
  <c r="V13" i="2" s="1"/>
  <c r="T14" i="2"/>
  <c r="U14" i="2" s="1"/>
  <c r="T15" i="2"/>
  <c r="V15" i="2" s="1"/>
  <c r="T16" i="2"/>
  <c r="U16" i="2" s="1"/>
  <c r="T17" i="2"/>
  <c r="V17" i="2" s="1"/>
  <c r="T18" i="2"/>
  <c r="U18" i="2" s="1"/>
  <c r="T19" i="2"/>
  <c r="V19" i="2" s="1"/>
  <c r="T20" i="2"/>
  <c r="U20" i="2" s="1"/>
  <c r="T21" i="2"/>
  <c r="V21" i="2" s="1"/>
  <c r="T22" i="2"/>
  <c r="U22" i="2" s="1"/>
  <c r="T23" i="2"/>
  <c r="V23" i="2" s="1"/>
  <c r="T24" i="2"/>
  <c r="U24" i="2" s="1"/>
  <c r="T26" i="2"/>
  <c r="V26" i="2" s="1"/>
  <c r="T27" i="2"/>
  <c r="U27" i="2" s="1"/>
  <c r="T28" i="2"/>
  <c r="V28" i="2" s="1"/>
  <c r="T29" i="2"/>
  <c r="U29" i="2" s="1"/>
  <c r="T30" i="2"/>
  <c r="V30" i="2" s="1"/>
  <c r="T31" i="2"/>
  <c r="U31" i="2" s="1"/>
  <c r="T32" i="2"/>
  <c r="BO32" i="2" s="1"/>
  <c r="V18" i="2" l="1"/>
  <c r="W26" i="2"/>
  <c r="U21" i="2"/>
  <c r="V27" i="2"/>
  <c r="W6" i="2"/>
  <c r="W29" i="2"/>
  <c r="W23" i="2"/>
  <c r="W28" i="2"/>
  <c r="U28" i="2"/>
  <c r="W9" i="2"/>
  <c r="W3" i="2"/>
  <c r="V29" i="2"/>
  <c r="U3" i="2"/>
  <c r="W18" i="2"/>
  <c r="V12" i="2"/>
  <c r="W10" i="2"/>
  <c r="V10" i="2"/>
  <c r="U32" i="2"/>
  <c r="BH32" i="2"/>
  <c r="BN32" i="2"/>
  <c r="U30" i="2"/>
  <c r="W27" i="2"/>
  <c r="U11" i="2"/>
  <c r="W7" i="2"/>
  <c r="BF32" i="2"/>
  <c r="U13" i="2"/>
  <c r="W20" i="2"/>
  <c r="V20" i="2"/>
  <c r="W17" i="2"/>
  <c r="W12" i="2"/>
  <c r="U5" i="2"/>
  <c r="W19" i="2"/>
  <c r="W4" i="2"/>
  <c r="U19" i="2"/>
  <c r="W15" i="2"/>
  <c r="W11" i="2"/>
  <c r="V4" i="2"/>
  <c r="BM32" i="2"/>
  <c r="U23" i="2"/>
  <c r="U15" i="2"/>
  <c r="U7" i="2"/>
  <c r="AW32" i="2"/>
  <c r="W31" i="2"/>
  <c r="U26" i="2"/>
  <c r="W22" i="2"/>
  <c r="U17" i="2"/>
  <c r="W14" i="2"/>
  <c r="U9" i="2"/>
  <c r="AX32" i="2"/>
  <c r="V31" i="2"/>
  <c r="V22" i="2"/>
  <c r="V14" i="2"/>
  <c r="V6" i="2"/>
  <c r="AZ32" i="2"/>
  <c r="W24" i="2"/>
  <c r="W16" i="2"/>
  <c r="W8" i="2"/>
  <c r="BE32" i="2"/>
  <c r="W30" i="2"/>
  <c r="V24" i="2"/>
  <c r="W21" i="2"/>
  <c r="V16" i="2"/>
  <c r="W13" i="2"/>
  <c r="V8" i="2"/>
  <c r="W5" i="2"/>
  <c r="V32" i="2"/>
  <c r="BA32" i="2"/>
  <c r="BI32" i="2"/>
  <c r="W32" i="2"/>
  <c r="BB32" i="2"/>
  <c r="BJ32" i="2"/>
  <c r="AU32" i="2"/>
  <c r="BC32" i="2"/>
  <c r="BK32" i="2"/>
  <c r="AV32" i="2"/>
  <c r="BD32" i="2"/>
  <c r="BL32" i="2"/>
  <c r="AY32" i="2"/>
  <c r="BG32" i="2"/>
  <c r="S20" i="3" l="1"/>
  <c r="V20" i="3" s="1"/>
  <c r="S19" i="3"/>
  <c r="V19" i="3" s="1"/>
  <c r="S18" i="3"/>
  <c r="V18" i="3" s="1"/>
  <c r="T19" i="3" l="1"/>
  <c r="U19" i="3"/>
  <c r="T20" i="3"/>
  <c r="T18" i="3"/>
  <c r="U18" i="3"/>
  <c r="U20" i="3"/>
  <c r="S21" i="3"/>
  <c r="T21" i="3" s="1"/>
  <c r="S22" i="3"/>
  <c r="U22" i="3" s="1"/>
  <c r="S23" i="3"/>
  <c r="T23" i="3" s="1"/>
  <c r="S24" i="3"/>
  <c r="U24" i="3" s="1"/>
  <c r="S25" i="3"/>
  <c r="T25" i="3" s="1"/>
  <c r="S26" i="3"/>
  <c r="U26" i="3" s="1"/>
  <c r="S27" i="3"/>
  <c r="BO27" i="3" s="1"/>
  <c r="S10" i="3"/>
  <c r="BO10" i="3" s="1"/>
  <c r="S9" i="3"/>
  <c r="BH9" i="3" s="1"/>
  <c r="S8" i="3"/>
  <c r="BO8" i="3" s="1"/>
  <c r="S48" i="3"/>
  <c r="BO48" i="3" s="1"/>
  <c r="S47" i="3"/>
  <c r="BN47" i="3" s="1"/>
  <c r="T74" i="2"/>
  <c r="U74" i="2" s="1"/>
  <c r="T33" i="2"/>
  <c r="U33" i="2" s="1"/>
  <c r="T34" i="2"/>
  <c r="U34" i="2" s="1"/>
  <c r="BN27" i="3" l="1"/>
  <c r="BA27" i="3"/>
  <c r="AZ27" i="3"/>
  <c r="U23" i="3"/>
  <c r="V21" i="3"/>
  <c r="V25" i="3"/>
  <c r="U25" i="3"/>
  <c r="U21" i="3"/>
  <c r="V74" i="2"/>
  <c r="BD47" i="3"/>
  <c r="BL47" i="3"/>
  <c r="AX27" i="3"/>
  <c r="AU10" i="3"/>
  <c r="AV10" i="3"/>
  <c r="AX10" i="3"/>
  <c r="BF10" i="3"/>
  <c r="BH10" i="3"/>
  <c r="AX48" i="3"/>
  <c r="BF48" i="3"/>
  <c r="BN48" i="3"/>
  <c r="AV47" i="3"/>
  <c r="BF27" i="3"/>
  <c r="T27" i="3"/>
  <c r="BH27" i="3"/>
  <c r="BB27" i="3"/>
  <c r="U27" i="3"/>
  <c r="BI27" i="3"/>
  <c r="V27" i="3"/>
  <c r="BJ27" i="3"/>
  <c r="T26" i="3"/>
  <c r="T24" i="3"/>
  <c r="V23" i="3"/>
  <c r="T22" i="3"/>
  <c r="BA10" i="3"/>
  <c r="BK10" i="3"/>
  <c r="T10" i="3"/>
  <c r="BB10" i="3"/>
  <c r="BL10" i="3"/>
  <c r="BI10" i="3"/>
  <c r="AZ10" i="3"/>
  <c r="BJ10" i="3"/>
  <c r="U10" i="3"/>
  <c r="BC10" i="3"/>
  <c r="BN10" i="3"/>
  <c r="V10" i="3"/>
  <c r="BD10" i="3"/>
  <c r="U9" i="3"/>
  <c r="BI9" i="3"/>
  <c r="AU9" i="3"/>
  <c r="BJ9" i="3"/>
  <c r="AV9" i="3"/>
  <c r="BK9" i="3"/>
  <c r="BC9" i="3"/>
  <c r="BD9" i="3"/>
  <c r="BG9" i="3"/>
  <c r="V9" i="3"/>
  <c r="BA9" i="3"/>
  <c r="BB9" i="3"/>
  <c r="BI8" i="3"/>
  <c r="T8" i="3"/>
  <c r="BJ8" i="3"/>
  <c r="U8" i="3"/>
  <c r="BB8" i="3"/>
  <c r="V8" i="3"/>
  <c r="BC8" i="3"/>
  <c r="BL8" i="3"/>
  <c r="AU8" i="3"/>
  <c r="BD8" i="3"/>
  <c r="BM8" i="3"/>
  <c r="AX8" i="3"/>
  <c r="BH8" i="3"/>
  <c r="AZ8" i="3"/>
  <c r="BA8" i="3"/>
  <c r="BK8" i="3"/>
  <c r="AV8" i="3"/>
  <c r="BE8" i="3"/>
  <c r="BN8" i="3"/>
  <c r="AW8" i="3"/>
  <c r="BF8" i="3"/>
  <c r="W33" i="2"/>
  <c r="V33" i="2"/>
  <c r="W74" i="2"/>
  <c r="V26" i="3"/>
  <c r="V24" i="3"/>
  <c r="V22" i="3"/>
  <c r="AU27" i="3"/>
  <c r="BC27" i="3"/>
  <c r="BK27" i="3"/>
  <c r="AV27" i="3"/>
  <c r="BD27" i="3"/>
  <c r="BL27" i="3"/>
  <c r="AW27" i="3"/>
  <c r="BE27" i="3"/>
  <c r="BM27" i="3"/>
  <c r="AY27" i="3"/>
  <c r="BG27" i="3"/>
  <c r="BL9" i="3"/>
  <c r="AW9" i="3"/>
  <c r="BE9" i="3"/>
  <c r="BM9" i="3"/>
  <c r="AY8" i="3"/>
  <c r="BG8" i="3"/>
  <c r="AX9" i="3"/>
  <c r="BF9" i="3"/>
  <c r="BN9" i="3"/>
  <c r="AW10" i="3"/>
  <c r="BE10" i="3"/>
  <c r="BM10" i="3"/>
  <c r="AY9" i="3"/>
  <c r="BO9" i="3"/>
  <c r="T9" i="3"/>
  <c r="AZ9" i="3"/>
  <c r="AY10" i="3"/>
  <c r="BG10" i="3"/>
  <c r="T48" i="3"/>
  <c r="AZ48" i="3"/>
  <c r="BH48" i="3"/>
  <c r="U48" i="3"/>
  <c r="BA48" i="3"/>
  <c r="BI48" i="3"/>
  <c r="V48" i="3"/>
  <c r="BB48" i="3"/>
  <c r="BJ48" i="3"/>
  <c r="AU48" i="3"/>
  <c r="BC48" i="3"/>
  <c r="BK48" i="3"/>
  <c r="AV48" i="3"/>
  <c r="BD48" i="3"/>
  <c r="BL48" i="3"/>
  <c r="AW48" i="3"/>
  <c r="BE48" i="3"/>
  <c r="BM48" i="3"/>
  <c r="AY48" i="3"/>
  <c r="BG48" i="3"/>
  <c r="AY47" i="3"/>
  <c r="BG47" i="3"/>
  <c r="BO47" i="3"/>
  <c r="T47" i="3"/>
  <c r="AZ47" i="3"/>
  <c r="BH47" i="3"/>
  <c r="U47" i="3"/>
  <c r="BA47" i="3"/>
  <c r="BI47" i="3"/>
  <c r="V47" i="3"/>
  <c r="BB47" i="3"/>
  <c r="BJ47" i="3"/>
  <c r="AU47" i="3"/>
  <c r="BC47" i="3"/>
  <c r="BK47" i="3"/>
  <c r="AW47" i="3"/>
  <c r="BE47" i="3"/>
  <c r="BM47" i="3"/>
  <c r="AX47" i="3"/>
  <c r="BF47" i="3"/>
  <c r="V34" i="2"/>
  <c r="W34" i="2"/>
  <c r="AU104" i="2"/>
  <c r="AV104" i="2"/>
  <c r="AW104" i="2"/>
  <c r="AX104" i="2"/>
  <c r="AY104" i="2"/>
  <c r="AZ104" i="2"/>
  <c r="BA104" i="2"/>
  <c r="BB104" i="2"/>
  <c r="BC104" i="2"/>
  <c r="BD104" i="2"/>
  <c r="BE104" i="2"/>
  <c r="BF104" i="2"/>
  <c r="BG104" i="2"/>
  <c r="BH104" i="2"/>
  <c r="BI104" i="2"/>
  <c r="BJ104" i="2"/>
  <c r="BK104" i="2"/>
  <c r="BL104" i="2"/>
  <c r="BM104" i="2"/>
  <c r="BN104" i="2"/>
  <c r="BO104" i="2"/>
  <c r="AU123" i="2"/>
  <c r="AV123" i="2"/>
  <c r="AW123" i="2"/>
  <c r="AX123" i="2"/>
  <c r="AY123" i="2"/>
  <c r="AZ123" i="2"/>
  <c r="BA123" i="2"/>
  <c r="BB123" i="2"/>
  <c r="BC123" i="2"/>
  <c r="BD123" i="2"/>
  <c r="BE123" i="2"/>
  <c r="BF123" i="2"/>
  <c r="BG123" i="2"/>
  <c r="BH123" i="2"/>
  <c r="BI123" i="2"/>
  <c r="BJ123" i="2"/>
  <c r="BK123" i="2"/>
  <c r="BL123" i="2"/>
  <c r="BM123" i="2"/>
  <c r="BN123" i="2"/>
  <c r="BO123" i="2"/>
  <c r="AU146" i="2"/>
  <c r="AV146" i="2"/>
  <c r="AW146" i="2"/>
  <c r="AX146" i="2"/>
  <c r="AY146" i="2"/>
  <c r="AZ146" i="2"/>
  <c r="BA146" i="2"/>
  <c r="BB146" i="2"/>
  <c r="BC146" i="2"/>
  <c r="BD146" i="2"/>
  <c r="BE146" i="2"/>
  <c r="BF146" i="2"/>
  <c r="BG146" i="2"/>
  <c r="BH146" i="2"/>
  <c r="BI146" i="2"/>
  <c r="BJ146" i="2"/>
  <c r="BK146" i="2"/>
  <c r="BL146" i="2"/>
  <c r="BM146" i="2"/>
  <c r="BN146" i="2"/>
  <c r="BO146" i="2"/>
  <c r="Z86" i="2" l="1"/>
  <c r="AA86" i="2"/>
  <c r="AB86" i="2"/>
  <c r="AC86" i="2"/>
  <c r="AD86" i="2"/>
  <c r="AE86" i="2"/>
  <c r="AF86" i="2"/>
  <c r="AG86" i="2"/>
  <c r="AH86" i="2"/>
  <c r="AI86" i="2"/>
  <c r="AJ86" i="2"/>
  <c r="AK86" i="2"/>
  <c r="AL86" i="2"/>
  <c r="AM86" i="2"/>
  <c r="AN86" i="2"/>
  <c r="AO86" i="2"/>
  <c r="AP86" i="2"/>
  <c r="AQ86" i="2"/>
  <c r="AR86" i="2"/>
  <c r="AS86" i="2"/>
  <c r="Y86" i="2"/>
  <c r="Z63" i="2"/>
  <c r="AA63" i="2"/>
  <c r="AB63" i="2"/>
  <c r="AC63" i="2"/>
  <c r="AD63" i="2"/>
  <c r="AE63" i="2"/>
  <c r="AF63" i="2"/>
  <c r="AG63" i="2"/>
  <c r="AH63" i="2"/>
  <c r="AI63" i="2"/>
  <c r="AJ63" i="2"/>
  <c r="AK63" i="2"/>
  <c r="AL63" i="2"/>
  <c r="AM63" i="2"/>
  <c r="AN63" i="2"/>
  <c r="AO63" i="2"/>
  <c r="AP63" i="2"/>
  <c r="AQ63" i="2"/>
  <c r="AR63" i="2"/>
  <c r="AS63" i="2"/>
  <c r="Y63" i="2"/>
  <c r="AU17" i="3"/>
  <c r="AV17" i="3"/>
  <c r="AW17" i="3"/>
  <c r="AX17" i="3"/>
  <c r="AY17" i="3"/>
  <c r="AZ17" i="3"/>
  <c r="BA17" i="3"/>
  <c r="BB17" i="3"/>
  <c r="BC17" i="3"/>
  <c r="BD17" i="3"/>
  <c r="BE17" i="3"/>
  <c r="BF17" i="3"/>
  <c r="BG17" i="3"/>
  <c r="BH17" i="3"/>
  <c r="BI17" i="3"/>
  <c r="BJ17" i="3"/>
  <c r="BK17" i="3"/>
  <c r="BL17" i="3"/>
  <c r="BM17" i="3"/>
  <c r="BN17" i="3"/>
  <c r="BO17" i="3"/>
  <c r="AU45" i="3"/>
  <c r="AV45" i="3"/>
  <c r="AW45" i="3"/>
  <c r="AX45" i="3"/>
  <c r="AY45" i="3"/>
  <c r="AZ45" i="3"/>
  <c r="BA45" i="3"/>
  <c r="BB45" i="3"/>
  <c r="BC45" i="3"/>
  <c r="BD45" i="3"/>
  <c r="BE45" i="3"/>
  <c r="BF45" i="3"/>
  <c r="BG45" i="3"/>
  <c r="BH45" i="3"/>
  <c r="BI45" i="3"/>
  <c r="BJ45" i="3"/>
  <c r="BK45" i="3"/>
  <c r="BL45" i="3"/>
  <c r="BM45" i="3"/>
  <c r="BN45" i="3"/>
  <c r="BO45" i="3"/>
  <c r="AU76" i="3"/>
  <c r="AV76" i="3"/>
  <c r="AW76" i="3"/>
  <c r="AX76" i="3"/>
  <c r="AY76" i="3"/>
  <c r="AZ76" i="3"/>
  <c r="BA76" i="3"/>
  <c r="BB76" i="3"/>
  <c r="BC76" i="3"/>
  <c r="BD76" i="3"/>
  <c r="BE76" i="3"/>
  <c r="BF76" i="3"/>
  <c r="BG76" i="3"/>
  <c r="BH76" i="3"/>
  <c r="BI76" i="3"/>
  <c r="BJ76" i="3"/>
  <c r="BK76" i="3"/>
  <c r="BL76" i="3"/>
  <c r="BM76" i="3"/>
  <c r="BN76" i="3"/>
  <c r="BO76" i="3"/>
  <c r="AU77" i="3"/>
  <c r="AV77" i="3"/>
  <c r="AW77" i="3"/>
  <c r="AX77" i="3"/>
  <c r="AY77" i="3"/>
  <c r="AZ77" i="3"/>
  <c r="BA77" i="3"/>
  <c r="BB77" i="3"/>
  <c r="BC77" i="3"/>
  <c r="BD77" i="3"/>
  <c r="BE77" i="3"/>
  <c r="BF77" i="3"/>
  <c r="BG77" i="3"/>
  <c r="BH77" i="3"/>
  <c r="BI77" i="3"/>
  <c r="BJ77" i="3"/>
  <c r="BK77" i="3"/>
  <c r="BL77" i="3"/>
  <c r="BM77" i="3"/>
  <c r="BN77" i="3"/>
  <c r="BO77" i="3"/>
  <c r="AU79" i="3"/>
  <c r="AV79" i="3"/>
  <c r="AW79" i="3"/>
  <c r="AX79" i="3"/>
  <c r="AY79" i="3"/>
  <c r="AZ79" i="3"/>
  <c r="BA79" i="3"/>
  <c r="BB79" i="3"/>
  <c r="BC79" i="3"/>
  <c r="BD79" i="3"/>
  <c r="BE79" i="3"/>
  <c r="BF79" i="3"/>
  <c r="BG79" i="3"/>
  <c r="BH79" i="3"/>
  <c r="BI79" i="3"/>
  <c r="BJ79" i="3"/>
  <c r="BK79" i="3"/>
  <c r="BL79" i="3"/>
  <c r="BM79" i="3"/>
  <c r="BN79" i="3"/>
  <c r="BO79" i="3"/>
  <c r="AU80" i="3"/>
  <c r="AV80" i="3"/>
  <c r="AW80" i="3"/>
  <c r="AX80" i="3"/>
  <c r="AY80" i="3"/>
  <c r="AZ80" i="3"/>
  <c r="BA80" i="3"/>
  <c r="BB80" i="3"/>
  <c r="BC80" i="3"/>
  <c r="BD80" i="3"/>
  <c r="BE80" i="3"/>
  <c r="BF80" i="3"/>
  <c r="BG80" i="3"/>
  <c r="BH80" i="3"/>
  <c r="BI80" i="3"/>
  <c r="BJ80" i="3"/>
  <c r="BK80" i="3"/>
  <c r="BL80" i="3"/>
  <c r="BM80" i="3"/>
  <c r="BN80" i="3"/>
  <c r="BO80" i="3"/>
  <c r="AU81" i="3"/>
  <c r="AV81" i="3"/>
  <c r="AW81" i="3"/>
  <c r="AX81" i="3"/>
  <c r="AY81" i="3"/>
  <c r="AZ81" i="3"/>
  <c r="BA81" i="3"/>
  <c r="BB81" i="3"/>
  <c r="BC81" i="3"/>
  <c r="BD81" i="3"/>
  <c r="BE81" i="3"/>
  <c r="BF81" i="3"/>
  <c r="BG81" i="3"/>
  <c r="BH81" i="3"/>
  <c r="BI81" i="3"/>
  <c r="BJ81" i="3"/>
  <c r="BK81" i="3"/>
  <c r="BL81" i="3"/>
  <c r="BM81" i="3"/>
  <c r="BN81" i="3"/>
  <c r="BO81" i="3"/>
  <c r="AU83" i="3"/>
  <c r="AV83" i="3"/>
  <c r="AW83" i="3"/>
  <c r="AX83" i="3"/>
  <c r="AY83" i="3"/>
  <c r="AZ83" i="3"/>
  <c r="BA83" i="3"/>
  <c r="BB83" i="3"/>
  <c r="BC83" i="3"/>
  <c r="BD83" i="3"/>
  <c r="BE83" i="3"/>
  <c r="BF83" i="3"/>
  <c r="BG83" i="3"/>
  <c r="BH83" i="3"/>
  <c r="BI83" i="3"/>
  <c r="BJ83" i="3"/>
  <c r="BK83" i="3"/>
  <c r="BL83" i="3"/>
  <c r="BM83" i="3"/>
  <c r="BN83" i="3"/>
  <c r="BO83" i="3"/>
  <c r="AU84" i="3"/>
  <c r="AV84" i="3"/>
  <c r="AW84" i="3"/>
  <c r="AX84" i="3"/>
  <c r="AY84" i="3"/>
  <c r="AZ84" i="3"/>
  <c r="BA84" i="3"/>
  <c r="BB84" i="3"/>
  <c r="BC84" i="3"/>
  <c r="BD84" i="3"/>
  <c r="BE84" i="3"/>
  <c r="BF84" i="3"/>
  <c r="BG84" i="3"/>
  <c r="BH84" i="3"/>
  <c r="BI84" i="3"/>
  <c r="BJ84" i="3"/>
  <c r="BK84" i="3"/>
  <c r="BL84" i="3"/>
  <c r="BM84" i="3"/>
  <c r="BN84" i="3"/>
  <c r="BO84" i="3"/>
  <c r="AU85" i="3"/>
  <c r="AV85" i="3"/>
  <c r="AW85" i="3"/>
  <c r="AX85" i="3"/>
  <c r="AY85" i="3"/>
  <c r="AZ85" i="3"/>
  <c r="BA85" i="3"/>
  <c r="BB85" i="3"/>
  <c r="BC85" i="3"/>
  <c r="BD85" i="3"/>
  <c r="BE85" i="3"/>
  <c r="BF85" i="3"/>
  <c r="BG85" i="3"/>
  <c r="BH85" i="3"/>
  <c r="BI85" i="3"/>
  <c r="BJ85" i="3"/>
  <c r="BK85" i="3"/>
  <c r="BL85" i="3"/>
  <c r="BM85" i="3"/>
  <c r="BN85" i="3"/>
  <c r="BO85" i="3"/>
  <c r="AU86" i="3"/>
  <c r="AV86" i="3"/>
  <c r="AW86" i="3"/>
  <c r="AX86" i="3"/>
  <c r="AY86" i="3"/>
  <c r="AZ86" i="3"/>
  <c r="BA86" i="3"/>
  <c r="BB86" i="3"/>
  <c r="BC86" i="3"/>
  <c r="BD86" i="3"/>
  <c r="BE86" i="3"/>
  <c r="BF86" i="3"/>
  <c r="BG86" i="3"/>
  <c r="BH86" i="3"/>
  <c r="BI86" i="3"/>
  <c r="BJ86" i="3"/>
  <c r="BK86" i="3"/>
  <c r="BL86" i="3"/>
  <c r="BM86" i="3"/>
  <c r="BN86" i="3"/>
  <c r="BO86" i="3"/>
  <c r="AU88" i="3"/>
  <c r="AV88" i="3"/>
  <c r="AW88" i="3"/>
  <c r="AX88" i="3"/>
  <c r="AY88" i="3"/>
  <c r="AZ88" i="3"/>
  <c r="BA88" i="3"/>
  <c r="BB88" i="3"/>
  <c r="BC88" i="3"/>
  <c r="BD88" i="3"/>
  <c r="BE88" i="3"/>
  <c r="BF88" i="3"/>
  <c r="BG88" i="3"/>
  <c r="BH88" i="3"/>
  <c r="BI88" i="3"/>
  <c r="BJ88" i="3"/>
  <c r="BK88" i="3"/>
  <c r="BL88" i="3"/>
  <c r="BM88" i="3"/>
  <c r="BN88" i="3"/>
  <c r="BO88" i="3"/>
  <c r="AU89" i="3"/>
  <c r="AV89" i="3"/>
  <c r="AW89" i="3"/>
  <c r="AX89" i="3"/>
  <c r="AY89" i="3"/>
  <c r="AZ89" i="3"/>
  <c r="BA89" i="3"/>
  <c r="BB89" i="3"/>
  <c r="BC89" i="3"/>
  <c r="BD89" i="3"/>
  <c r="BE89" i="3"/>
  <c r="BF89" i="3"/>
  <c r="BG89" i="3"/>
  <c r="BH89" i="3"/>
  <c r="BI89" i="3"/>
  <c r="BJ89" i="3"/>
  <c r="BK89" i="3"/>
  <c r="BL89" i="3"/>
  <c r="BM89" i="3"/>
  <c r="BN89" i="3"/>
  <c r="BO89" i="3"/>
  <c r="AU90" i="3"/>
  <c r="AV90" i="3"/>
  <c r="AW90" i="3"/>
  <c r="AX90" i="3"/>
  <c r="AY90" i="3"/>
  <c r="AZ90" i="3"/>
  <c r="BA90" i="3"/>
  <c r="BB90" i="3"/>
  <c r="BC90" i="3"/>
  <c r="BD90" i="3"/>
  <c r="BE90" i="3"/>
  <c r="BF90" i="3"/>
  <c r="BG90" i="3"/>
  <c r="BH90" i="3"/>
  <c r="BI90" i="3"/>
  <c r="BJ90" i="3"/>
  <c r="BK90" i="3"/>
  <c r="BL90" i="3"/>
  <c r="BM90" i="3"/>
  <c r="BN90" i="3"/>
  <c r="BO90" i="3"/>
  <c r="AU91" i="3"/>
  <c r="AV91" i="3"/>
  <c r="AW91" i="3"/>
  <c r="AX91" i="3"/>
  <c r="AY91" i="3"/>
  <c r="AZ91" i="3"/>
  <c r="BA91" i="3"/>
  <c r="BB91" i="3"/>
  <c r="BC91" i="3"/>
  <c r="BD91" i="3"/>
  <c r="BE91" i="3"/>
  <c r="BF91" i="3"/>
  <c r="BG91" i="3"/>
  <c r="BH91" i="3"/>
  <c r="BI91" i="3"/>
  <c r="BJ91" i="3"/>
  <c r="BK91" i="3"/>
  <c r="BL91" i="3"/>
  <c r="BM91" i="3"/>
  <c r="BN91" i="3"/>
  <c r="BO91" i="3"/>
  <c r="AU93" i="3"/>
  <c r="AV93" i="3"/>
  <c r="AW93" i="3"/>
  <c r="AX93" i="3"/>
  <c r="AY93" i="3"/>
  <c r="AZ93" i="3"/>
  <c r="BA93" i="3"/>
  <c r="BB93" i="3"/>
  <c r="BC93" i="3"/>
  <c r="BD93" i="3"/>
  <c r="BE93" i="3"/>
  <c r="BF93" i="3"/>
  <c r="BG93" i="3"/>
  <c r="BH93" i="3"/>
  <c r="BI93" i="3"/>
  <c r="BJ93" i="3"/>
  <c r="BK93" i="3"/>
  <c r="BL93" i="3"/>
  <c r="BM93" i="3"/>
  <c r="BN93" i="3"/>
  <c r="BO93" i="3"/>
  <c r="AU94" i="3"/>
  <c r="AV94" i="3"/>
  <c r="AW94" i="3"/>
  <c r="AX94" i="3"/>
  <c r="AY94" i="3"/>
  <c r="AZ94" i="3"/>
  <c r="BA94" i="3"/>
  <c r="BB94" i="3"/>
  <c r="BC94" i="3"/>
  <c r="BD94" i="3"/>
  <c r="BE94" i="3"/>
  <c r="BF94" i="3"/>
  <c r="BG94" i="3"/>
  <c r="BH94" i="3"/>
  <c r="BI94" i="3"/>
  <c r="BJ94" i="3"/>
  <c r="BK94" i="3"/>
  <c r="BL94" i="3"/>
  <c r="BM94" i="3"/>
  <c r="BN94" i="3"/>
  <c r="BO94" i="3"/>
  <c r="AU95" i="3"/>
  <c r="AV95" i="3"/>
  <c r="AW95" i="3"/>
  <c r="AX95" i="3"/>
  <c r="AY95" i="3"/>
  <c r="AZ95" i="3"/>
  <c r="BA95" i="3"/>
  <c r="BB95" i="3"/>
  <c r="BC95" i="3"/>
  <c r="BD95" i="3"/>
  <c r="BE95" i="3"/>
  <c r="BF95" i="3"/>
  <c r="BG95" i="3"/>
  <c r="BH95" i="3"/>
  <c r="BI95" i="3"/>
  <c r="BJ95" i="3"/>
  <c r="BK95" i="3"/>
  <c r="BL95" i="3"/>
  <c r="BM95" i="3"/>
  <c r="BN95" i="3"/>
  <c r="BO95" i="3"/>
  <c r="AU96" i="3"/>
  <c r="AV96" i="3"/>
  <c r="AW96" i="3"/>
  <c r="AX96" i="3"/>
  <c r="AY96" i="3"/>
  <c r="AZ96" i="3"/>
  <c r="BA96" i="3"/>
  <c r="BB96" i="3"/>
  <c r="BC96" i="3"/>
  <c r="BD96" i="3"/>
  <c r="BE96" i="3"/>
  <c r="BF96" i="3"/>
  <c r="BG96" i="3"/>
  <c r="BH96" i="3"/>
  <c r="BI96" i="3"/>
  <c r="BJ96" i="3"/>
  <c r="BK96" i="3"/>
  <c r="BL96" i="3"/>
  <c r="BM96" i="3"/>
  <c r="BN96" i="3"/>
  <c r="BO96" i="3"/>
  <c r="AU98" i="3"/>
  <c r="AV98" i="3"/>
  <c r="AW98" i="3"/>
  <c r="AX98" i="3"/>
  <c r="AY98" i="3"/>
  <c r="AZ98" i="3"/>
  <c r="BA98" i="3"/>
  <c r="BB98" i="3"/>
  <c r="BC98" i="3"/>
  <c r="BD98" i="3"/>
  <c r="BE98" i="3"/>
  <c r="BF98" i="3"/>
  <c r="BG98" i="3"/>
  <c r="BH98" i="3"/>
  <c r="BI98" i="3"/>
  <c r="BJ98" i="3"/>
  <c r="BK98" i="3"/>
  <c r="BL98" i="3"/>
  <c r="BM98" i="3"/>
  <c r="BN98" i="3"/>
  <c r="BO98" i="3"/>
  <c r="AU99" i="3"/>
  <c r="AV99" i="3"/>
  <c r="AW99" i="3"/>
  <c r="AX99" i="3"/>
  <c r="AY99" i="3"/>
  <c r="AZ99" i="3"/>
  <c r="BA99" i="3"/>
  <c r="BB99" i="3"/>
  <c r="BC99" i="3"/>
  <c r="BD99" i="3"/>
  <c r="BE99" i="3"/>
  <c r="BF99" i="3"/>
  <c r="BG99" i="3"/>
  <c r="BH99" i="3"/>
  <c r="BI99" i="3"/>
  <c r="BJ99" i="3"/>
  <c r="BK99" i="3"/>
  <c r="BL99" i="3"/>
  <c r="BM99" i="3"/>
  <c r="BN99" i="3"/>
  <c r="BO99" i="3"/>
  <c r="AU100" i="3"/>
  <c r="AV100" i="3"/>
  <c r="AW100" i="3"/>
  <c r="AX100" i="3"/>
  <c r="AY100" i="3"/>
  <c r="AZ100" i="3"/>
  <c r="BA100" i="3"/>
  <c r="BB100" i="3"/>
  <c r="BC100" i="3"/>
  <c r="BD100" i="3"/>
  <c r="BE100" i="3"/>
  <c r="BF100" i="3"/>
  <c r="BG100" i="3"/>
  <c r="BH100" i="3"/>
  <c r="BI100" i="3"/>
  <c r="BJ100" i="3"/>
  <c r="BK100" i="3"/>
  <c r="BL100" i="3"/>
  <c r="BM100" i="3"/>
  <c r="BN100" i="3"/>
  <c r="BO100" i="3"/>
  <c r="AU102" i="3"/>
  <c r="AV102" i="3"/>
  <c r="AW102" i="3"/>
  <c r="AX102" i="3"/>
  <c r="AY102" i="3"/>
  <c r="AZ102" i="3"/>
  <c r="BA102" i="3"/>
  <c r="BB102" i="3"/>
  <c r="BC102" i="3"/>
  <c r="BD102" i="3"/>
  <c r="BE102" i="3"/>
  <c r="BF102" i="3"/>
  <c r="BG102" i="3"/>
  <c r="BH102" i="3"/>
  <c r="BI102" i="3"/>
  <c r="BJ102" i="3"/>
  <c r="BK102" i="3"/>
  <c r="BL102" i="3"/>
  <c r="BM102" i="3"/>
  <c r="BN102" i="3"/>
  <c r="BO102" i="3"/>
  <c r="AU103" i="3"/>
  <c r="AV103" i="3"/>
  <c r="AW103" i="3"/>
  <c r="AX103" i="3"/>
  <c r="AY103" i="3"/>
  <c r="AZ103" i="3"/>
  <c r="BA103" i="3"/>
  <c r="BB103" i="3"/>
  <c r="BC103" i="3"/>
  <c r="BD103" i="3"/>
  <c r="BE103" i="3"/>
  <c r="BF103" i="3"/>
  <c r="BG103" i="3"/>
  <c r="BH103" i="3"/>
  <c r="BI103" i="3"/>
  <c r="BJ103" i="3"/>
  <c r="BK103" i="3"/>
  <c r="BL103" i="3"/>
  <c r="BM103" i="3"/>
  <c r="BN103" i="3"/>
  <c r="BO103" i="3"/>
  <c r="AU104" i="3"/>
  <c r="AV104" i="3"/>
  <c r="AW104" i="3"/>
  <c r="AX104" i="3"/>
  <c r="AY104" i="3"/>
  <c r="AZ104" i="3"/>
  <c r="BA104" i="3"/>
  <c r="BB104" i="3"/>
  <c r="BC104" i="3"/>
  <c r="BD104" i="3"/>
  <c r="BE104" i="3"/>
  <c r="BF104" i="3"/>
  <c r="BG104" i="3"/>
  <c r="BH104" i="3"/>
  <c r="BI104" i="3"/>
  <c r="BJ104" i="3"/>
  <c r="BK104" i="3"/>
  <c r="BL104" i="3"/>
  <c r="BM104" i="3"/>
  <c r="BN104" i="3"/>
  <c r="BO104" i="3"/>
  <c r="AU105" i="3"/>
  <c r="AV105" i="3"/>
  <c r="AW105" i="3"/>
  <c r="AX105" i="3"/>
  <c r="AY105" i="3"/>
  <c r="AZ105" i="3"/>
  <c r="BA105" i="3"/>
  <c r="BB105" i="3"/>
  <c r="BC105" i="3"/>
  <c r="BD105" i="3"/>
  <c r="BE105" i="3"/>
  <c r="BF105" i="3"/>
  <c r="BG105" i="3"/>
  <c r="BH105" i="3"/>
  <c r="BI105" i="3"/>
  <c r="BJ105" i="3"/>
  <c r="BK105" i="3"/>
  <c r="BL105" i="3"/>
  <c r="BM105" i="3"/>
  <c r="BN105" i="3"/>
  <c r="BO105" i="3"/>
  <c r="AU107" i="3"/>
  <c r="AV107" i="3"/>
  <c r="AW107" i="3"/>
  <c r="AX107" i="3"/>
  <c r="AY107" i="3"/>
  <c r="AZ107" i="3"/>
  <c r="BA107" i="3"/>
  <c r="BB107" i="3"/>
  <c r="BC107" i="3"/>
  <c r="BD107" i="3"/>
  <c r="BE107" i="3"/>
  <c r="BF107" i="3"/>
  <c r="BG107" i="3"/>
  <c r="BH107" i="3"/>
  <c r="BI107" i="3"/>
  <c r="BJ107" i="3"/>
  <c r="BK107" i="3"/>
  <c r="BL107" i="3"/>
  <c r="BM107" i="3"/>
  <c r="BN107" i="3"/>
  <c r="BO107" i="3"/>
  <c r="AU108" i="3"/>
  <c r="AV108" i="3"/>
  <c r="AW108" i="3"/>
  <c r="AX108" i="3"/>
  <c r="AY108" i="3"/>
  <c r="AZ108" i="3"/>
  <c r="BA108" i="3"/>
  <c r="BB108" i="3"/>
  <c r="BC108" i="3"/>
  <c r="BD108" i="3"/>
  <c r="BE108" i="3"/>
  <c r="BF108" i="3"/>
  <c r="BG108" i="3"/>
  <c r="BH108" i="3"/>
  <c r="BI108" i="3"/>
  <c r="BJ108" i="3"/>
  <c r="BK108" i="3"/>
  <c r="BL108" i="3"/>
  <c r="BM108" i="3"/>
  <c r="BN108" i="3"/>
  <c r="BO108" i="3"/>
  <c r="AU110" i="3"/>
  <c r="AV110" i="3"/>
  <c r="AW110" i="3"/>
  <c r="AX110" i="3"/>
  <c r="AY110" i="3"/>
  <c r="AZ110" i="3"/>
  <c r="BA110" i="3"/>
  <c r="BB110" i="3"/>
  <c r="BC110" i="3"/>
  <c r="BD110" i="3"/>
  <c r="BE110" i="3"/>
  <c r="BF110" i="3"/>
  <c r="BG110" i="3"/>
  <c r="BH110" i="3"/>
  <c r="BI110" i="3"/>
  <c r="BJ110" i="3"/>
  <c r="BK110" i="3"/>
  <c r="BL110" i="3"/>
  <c r="BM110" i="3"/>
  <c r="BN110" i="3"/>
  <c r="BO110" i="3"/>
  <c r="AU111" i="3"/>
  <c r="AV111" i="3"/>
  <c r="AW111" i="3"/>
  <c r="AX111" i="3"/>
  <c r="AY111" i="3"/>
  <c r="AZ111" i="3"/>
  <c r="BA111" i="3"/>
  <c r="BB111" i="3"/>
  <c r="BC111" i="3"/>
  <c r="BD111" i="3"/>
  <c r="BE111" i="3"/>
  <c r="BF111" i="3"/>
  <c r="BG111" i="3"/>
  <c r="BH111" i="3"/>
  <c r="BI111" i="3"/>
  <c r="BJ111" i="3"/>
  <c r="BK111" i="3"/>
  <c r="BL111" i="3"/>
  <c r="BM111" i="3"/>
  <c r="BN111" i="3"/>
  <c r="BO111" i="3"/>
  <c r="AU113" i="3"/>
  <c r="AV113" i="3"/>
  <c r="AW113" i="3"/>
  <c r="AX113" i="3"/>
  <c r="AY113" i="3"/>
  <c r="AZ113" i="3"/>
  <c r="BA113" i="3"/>
  <c r="BB113" i="3"/>
  <c r="BC113" i="3"/>
  <c r="BD113" i="3"/>
  <c r="BE113" i="3"/>
  <c r="BF113" i="3"/>
  <c r="BG113" i="3"/>
  <c r="BH113" i="3"/>
  <c r="BI113" i="3"/>
  <c r="BJ113" i="3"/>
  <c r="BK113" i="3"/>
  <c r="BL113" i="3"/>
  <c r="BM113" i="3"/>
  <c r="BN113" i="3"/>
  <c r="BO113" i="3"/>
  <c r="AU114" i="3"/>
  <c r="AV114" i="3"/>
  <c r="AW114" i="3"/>
  <c r="AX114" i="3"/>
  <c r="AY114" i="3"/>
  <c r="AZ114" i="3"/>
  <c r="BA114" i="3"/>
  <c r="BB114" i="3"/>
  <c r="BC114" i="3"/>
  <c r="BD114" i="3"/>
  <c r="BE114" i="3"/>
  <c r="BF114" i="3"/>
  <c r="BG114" i="3"/>
  <c r="BH114" i="3"/>
  <c r="BI114" i="3"/>
  <c r="BJ114" i="3"/>
  <c r="BK114" i="3"/>
  <c r="BL114" i="3"/>
  <c r="BM114" i="3"/>
  <c r="BN114" i="3"/>
  <c r="BO114" i="3"/>
  <c r="AU115" i="3"/>
  <c r="AV115" i="3"/>
  <c r="AW115" i="3"/>
  <c r="AX115" i="3"/>
  <c r="AY115" i="3"/>
  <c r="AZ115" i="3"/>
  <c r="BA115" i="3"/>
  <c r="BB115" i="3"/>
  <c r="BC115" i="3"/>
  <c r="BD115" i="3"/>
  <c r="BE115" i="3"/>
  <c r="BF115" i="3"/>
  <c r="BG115" i="3"/>
  <c r="BH115" i="3"/>
  <c r="BI115" i="3"/>
  <c r="BJ115" i="3"/>
  <c r="BK115" i="3"/>
  <c r="BL115" i="3"/>
  <c r="BM115" i="3"/>
  <c r="BN115" i="3"/>
  <c r="BO115" i="3"/>
  <c r="AU116" i="3"/>
  <c r="AV116" i="3"/>
  <c r="AW116" i="3"/>
  <c r="AX116" i="3"/>
  <c r="AY116" i="3"/>
  <c r="AZ116" i="3"/>
  <c r="BA116" i="3"/>
  <c r="BB116" i="3"/>
  <c r="BC116" i="3"/>
  <c r="BD116" i="3"/>
  <c r="BE116" i="3"/>
  <c r="BF116" i="3"/>
  <c r="BG116" i="3"/>
  <c r="BH116" i="3"/>
  <c r="BI116" i="3"/>
  <c r="BJ116" i="3"/>
  <c r="BK116" i="3"/>
  <c r="BL116" i="3"/>
  <c r="BM116" i="3"/>
  <c r="BN116" i="3"/>
  <c r="BO116" i="3"/>
  <c r="AU118" i="3"/>
  <c r="AV118" i="3"/>
  <c r="AW118" i="3"/>
  <c r="AX118" i="3"/>
  <c r="AY118" i="3"/>
  <c r="AZ118" i="3"/>
  <c r="BA118" i="3"/>
  <c r="BB118" i="3"/>
  <c r="BC118" i="3"/>
  <c r="BD118" i="3"/>
  <c r="BE118" i="3"/>
  <c r="BF118" i="3"/>
  <c r="BG118" i="3"/>
  <c r="BH118" i="3"/>
  <c r="BI118" i="3"/>
  <c r="BJ118" i="3"/>
  <c r="BK118" i="3"/>
  <c r="BL118" i="3"/>
  <c r="BM118" i="3"/>
  <c r="BN118" i="3"/>
  <c r="BO118" i="3"/>
  <c r="AU119" i="3"/>
  <c r="AV119" i="3"/>
  <c r="AW119" i="3"/>
  <c r="AX119" i="3"/>
  <c r="AY119" i="3"/>
  <c r="AZ119" i="3"/>
  <c r="BA119" i="3"/>
  <c r="BB119" i="3"/>
  <c r="BC119" i="3"/>
  <c r="BD119" i="3"/>
  <c r="BE119" i="3"/>
  <c r="BF119" i="3"/>
  <c r="BG119" i="3"/>
  <c r="BH119" i="3"/>
  <c r="BI119" i="3"/>
  <c r="BJ119" i="3"/>
  <c r="BK119" i="3"/>
  <c r="BL119" i="3"/>
  <c r="BM119" i="3"/>
  <c r="BN119" i="3"/>
  <c r="BO119" i="3"/>
  <c r="AU120" i="3"/>
  <c r="AV120" i="3"/>
  <c r="AW120" i="3"/>
  <c r="AX120" i="3"/>
  <c r="AY120" i="3"/>
  <c r="AZ120" i="3"/>
  <c r="BA120" i="3"/>
  <c r="BB120" i="3"/>
  <c r="BC120" i="3"/>
  <c r="BD120" i="3"/>
  <c r="BE120" i="3"/>
  <c r="BF120" i="3"/>
  <c r="BG120" i="3"/>
  <c r="BH120" i="3"/>
  <c r="BI120" i="3"/>
  <c r="BJ120" i="3"/>
  <c r="BK120" i="3"/>
  <c r="BL120" i="3"/>
  <c r="BM120" i="3"/>
  <c r="BN120" i="3"/>
  <c r="BO120" i="3"/>
  <c r="AU122" i="3"/>
  <c r="AV122" i="3"/>
  <c r="AW122" i="3"/>
  <c r="AX122" i="3"/>
  <c r="AY122" i="3"/>
  <c r="AZ122" i="3"/>
  <c r="BA122" i="3"/>
  <c r="BB122" i="3"/>
  <c r="BC122" i="3"/>
  <c r="BD122" i="3"/>
  <c r="BE122" i="3"/>
  <c r="BF122" i="3"/>
  <c r="BG122" i="3"/>
  <c r="BH122" i="3"/>
  <c r="BI122" i="3"/>
  <c r="BJ122" i="3"/>
  <c r="BK122" i="3"/>
  <c r="BL122" i="3"/>
  <c r="BM122" i="3"/>
  <c r="BN122" i="3"/>
  <c r="BO122" i="3"/>
  <c r="AU123" i="3"/>
  <c r="AV123" i="3"/>
  <c r="AW123" i="3"/>
  <c r="AX123" i="3"/>
  <c r="AY123" i="3"/>
  <c r="AZ123" i="3"/>
  <c r="BA123" i="3"/>
  <c r="BB123" i="3"/>
  <c r="BC123" i="3"/>
  <c r="BD123" i="3"/>
  <c r="BE123" i="3"/>
  <c r="BF123" i="3"/>
  <c r="BG123" i="3"/>
  <c r="BH123" i="3"/>
  <c r="BI123" i="3"/>
  <c r="BJ123" i="3"/>
  <c r="BK123" i="3"/>
  <c r="BL123" i="3"/>
  <c r="BM123" i="3"/>
  <c r="BN123" i="3"/>
  <c r="BO123" i="3"/>
  <c r="AU124" i="3"/>
  <c r="AV124" i="3"/>
  <c r="AW124" i="3"/>
  <c r="AX124" i="3"/>
  <c r="AY124" i="3"/>
  <c r="AZ124" i="3"/>
  <c r="BA124" i="3"/>
  <c r="BB124" i="3"/>
  <c r="BC124" i="3"/>
  <c r="BD124" i="3"/>
  <c r="BE124" i="3"/>
  <c r="BF124" i="3"/>
  <c r="BG124" i="3"/>
  <c r="BH124" i="3"/>
  <c r="BI124" i="3"/>
  <c r="BJ124" i="3"/>
  <c r="BK124" i="3"/>
  <c r="BL124" i="3"/>
  <c r="BM124" i="3"/>
  <c r="BN124" i="3"/>
  <c r="BO124" i="3"/>
  <c r="AU126" i="3"/>
  <c r="AV126" i="3"/>
  <c r="AW126" i="3"/>
  <c r="AX126" i="3"/>
  <c r="AY126" i="3"/>
  <c r="AZ126" i="3"/>
  <c r="BA126" i="3"/>
  <c r="BB126" i="3"/>
  <c r="BC126" i="3"/>
  <c r="BD126" i="3"/>
  <c r="BE126" i="3"/>
  <c r="BF126" i="3"/>
  <c r="BG126" i="3"/>
  <c r="BH126" i="3"/>
  <c r="BI126" i="3"/>
  <c r="BJ126" i="3"/>
  <c r="BK126" i="3"/>
  <c r="BL126" i="3"/>
  <c r="BM126" i="3"/>
  <c r="BN126" i="3"/>
  <c r="BO126" i="3"/>
  <c r="AU127" i="3"/>
  <c r="AV127" i="3"/>
  <c r="AW127" i="3"/>
  <c r="AX127" i="3"/>
  <c r="AY127" i="3"/>
  <c r="AZ127" i="3"/>
  <c r="BA127" i="3"/>
  <c r="BB127" i="3"/>
  <c r="BC127" i="3"/>
  <c r="BD127" i="3"/>
  <c r="BE127" i="3"/>
  <c r="BF127" i="3"/>
  <c r="BG127" i="3"/>
  <c r="BH127" i="3"/>
  <c r="BI127" i="3"/>
  <c r="BJ127" i="3"/>
  <c r="BK127" i="3"/>
  <c r="BL127" i="3"/>
  <c r="BM127" i="3"/>
  <c r="BN127" i="3"/>
  <c r="BO127" i="3"/>
  <c r="AU128" i="3"/>
  <c r="AV128" i="3"/>
  <c r="AW128" i="3"/>
  <c r="AX128" i="3"/>
  <c r="AY128" i="3"/>
  <c r="AZ128" i="3"/>
  <c r="BA128" i="3"/>
  <c r="BB128" i="3"/>
  <c r="BC128" i="3"/>
  <c r="BD128" i="3"/>
  <c r="BE128" i="3"/>
  <c r="BF128" i="3"/>
  <c r="BG128" i="3"/>
  <c r="BH128" i="3"/>
  <c r="BI128" i="3"/>
  <c r="BJ128" i="3"/>
  <c r="BK128" i="3"/>
  <c r="BL128" i="3"/>
  <c r="BM128" i="3"/>
  <c r="BN128" i="3"/>
  <c r="BO128" i="3"/>
  <c r="AU130" i="3"/>
  <c r="AV130" i="3"/>
  <c r="AW130" i="3"/>
  <c r="AX130" i="3"/>
  <c r="AY130" i="3"/>
  <c r="AZ130" i="3"/>
  <c r="BA130" i="3"/>
  <c r="BB130" i="3"/>
  <c r="BC130" i="3"/>
  <c r="BD130" i="3"/>
  <c r="BE130" i="3"/>
  <c r="BF130" i="3"/>
  <c r="BG130" i="3"/>
  <c r="BH130" i="3"/>
  <c r="BI130" i="3"/>
  <c r="BJ130" i="3"/>
  <c r="BK130" i="3"/>
  <c r="BL130" i="3"/>
  <c r="BM130" i="3"/>
  <c r="BN130" i="3"/>
  <c r="BO130" i="3"/>
  <c r="AU131" i="3"/>
  <c r="AV131" i="3"/>
  <c r="AW131" i="3"/>
  <c r="AX131" i="3"/>
  <c r="AY131" i="3"/>
  <c r="AZ131" i="3"/>
  <c r="BA131" i="3"/>
  <c r="BB131" i="3"/>
  <c r="BC131" i="3"/>
  <c r="BD131" i="3"/>
  <c r="BE131" i="3"/>
  <c r="BF131" i="3"/>
  <c r="BG131" i="3"/>
  <c r="BH131" i="3"/>
  <c r="BI131" i="3"/>
  <c r="BJ131" i="3"/>
  <c r="BK131" i="3"/>
  <c r="BL131" i="3"/>
  <c r="BM131" i="3"/>
  <c r="BN131" i="3"/>
  <c r="BO131" i="3"/>
  <c r="AU132" i="3"/>
  <c r="AV132" i="3"/>
  <c r="AW132" i="3"/>
  <c r="AX132" i="3"/>
  <c r="AY132" i="3"/>
  <c r="AZ132" i="3"/>
  <c r="BA132" i="3"/>
  <c r="BB132" i="3"/>
  <c r="BC132" i="3"/>
  <c r="BD132" i="3"/>
  <c r="BE132" i="3"/>
  <c r="BF132" i="3"/>
  <c r="BG132" i="3"/>
  <c r="BH132" i="3"/>
  <c r="BI132" i="3"/>
  <c r="BJ132" i="3"/>
  <c r="BK132" i="3"/>
  <c r="BL132" i="3"/>
  <c r="BM132" i="3"/>
  <c r="BN132" i="3"/>
  <c r="BO132" i="3"/>
  <c r="O3" i="4" l="1"/>
  <c r="P3" i="4" s="1"/>
  <c r="O4" i="4"/>
  <c r="Q4" i="4"/>
  <c r="O5" i="4"/>
  <c r="P5" i="4" s="1"/>
  <c r="Q5" i="4"/>
  <c r="O6" i="4"/>
  <c r="Q6" i="4" s="1"/>
  <c r="O7" i="4"/>
  <c r="P7" i="4" s="1"/>
  <c r="R7" i="4"/>
  <c r="O8" i="4"/>
  <c r="Q8" i="4"/>
  <c r="O9" i="4"/>
  <c r="P9" i="4" s="1"/>
  <c r="O10" i="4"/>
  <c r="Q10" i="4" s="1"/>
  <c r="O11" i="4"/>
  <c r="P11" i="4" s="1"/>
  <c r="O12" i="4"/>
  <c r="O13" i="4"/>
  <c r="P13" i="4" s="1"/>
  <c r="O14" i="4"/>
  <c r="R14" i="4" s="1"/>
  <c r="O15" i="4"/>
  <c r="P15" i="4" s="1"/>
  <c r="O16" i="4"/>
  <c r="Q16" i="4" s="1"/>
  <c r="O17" i="4"/>
  <c r="P17" i="4" s="1"/>
  <c r="O18" i="4"/>
  <c r="O19" i="4"/>
  <c r="P19" i="4" s="1"/>
  <c r="O20" i="4"/>
  <c r="R20" i="4" s="1"/>
  <c r="O21" i="4"/>
  <c r="P21" i="4" s="1"/>
  <c r="O22" i="4"/>
  <c r="R22" i="4" s="1"/>
  <c r="O23" i="4"/>
  <c r="P23" i="4" s="1"/>
  <c r="Q23" i="4"/>
  <c r="R23" i="4"/>
  <c r="O24" i="4"/>
  <c r="R24" i="4" s="1"/>
  <c r="P24" i="4"/>
  <c r="O25" i="4"/>
  <c r="P25" i="4" s="1"/>
  <c r="R25" i="4"/>
  <c r="O26" i="4"/>
  <c r="R26" i="4" s="1"/>
  <c r="O27" i="4"/>
  <c r="P27" i="4" s="1"/>
  <c r="O28" i="4"/>
  <c r="Q28" i="4" s="1"/>
  <c r="O29" i="4"/>
  <c r="P29" i="4" s="1"/>
  <c r="O30" i="4"/>
  <c r="R30" i="4" s="1"/>
  <c r="O31" i="4"/>
  <c r="P31" i="4" s="1"/>
  <c r="O32" i="4"/>
  <c r="O33" i="4"/>
  <c r="P33" i="4" s="1"/>
  <c r="O34" i="4"/>
  <c r="Q34" i="4" s="1"/>
  <c r="O35" i="4"/>
  <c r="P35" i="4" s="1"/>
  <c r="O36" i="4"/>
  <c r="R36" i="4" s="1"/>
  <c r="O37" i="4"/>
  <c r="P37" i="4" s="1"/>
  <c r="O38" i="4"/>
  <c r="R38" i="4" s="1"/>
  <c r="O39" i="4"/>
  <c r="P39" i="4" s="1"/>
  <c r="O40" i="4"/>
  <c r="R40" i="4" s="1"/>
  <c r="O41" i="4"/>
  <c r="P41" i="4" s="1"/>
  <c r="O42" i="4"/>
  <c r="R42" i="4" s="1"/>
  <c r="O43" i="4"/>
  <c r="P43" i="4" s="1"/>
  <c r="O44" i="4"/>
  <c r="R44" i="4" s="1"/>
  <c r="O45" i="4"/>
  <c r="P45" i="4" s="1"/>
  <c r="O46" i="4"/>
  <c r="R46" i="4" s="1"/>
  <c r="O47" i="4"/>
  <c r="P47" i="4" s="1"/>
  <c r="O48" i="4"/>
  <c r="R48" i="4" s="1"/>
  <c r="O49" i="4"/>
  <c r="P49" i="4" s="1"/>
  <c r="O50" i="4"/>
  <c r="R50" i="4" s="1"/>
  <c r="O51" i="4"/>
  <c r="P51" i="4" s="1"/>
  <c r="O52" i="4"/>
  <c r="R52" i="4" s="1"/>
  <c r="O53" i="4"/>
  <c r="P53" i="4" s="1"/>
  <c r="O54" i="4"/>
  <c r="R54" i="4" s="1"/>
  <c r="O55" i="4"/>
  <c r="P55" i="4" s="1"/>
  <c r="O56" i="4"/>
  <c r="R56" i="4" s="1"/>
  <c r="O57" i="4"/>
  <c r="P57" i="4" s="1"/>
  <c r="O58" i="4"/>
  <c r="R58" i="4" s="1"/>
  <c r="O59" i="4"/>
  <c r="P59" i="4" s="1"/>
  <c r="Q59" i="4"/>
  <c r="O60" i="4"/>
  <c r="R60" i="4" s="1"/>
  <c r="O61" i="4"/>
  <c r="P61" i="4" s="1"/>
  <c r="O62" i="4"/>
  <c r="R62" i="4" s="1"/>
  <c r="O63" i="4"/>
  <c r="P63" i="4" s="1"/>
  <c r="O64" i="4"/>
  <c r="R64" i="4" s="1"/>
  <c r="P64" i="4"/>
  <c r="O65" i="4"/>
  <c r="P65" i="4" s="1"/>
  <c r="O66" i="4"/>
  <c r="Q66" i="4" s="1"/>
  <c r="O67" i="4"/>
  <c r="P67" i="4" s="1"/>
  <c r="Q67" i="4"/>
  <c r="O68" i="4"/>
  <c r="Q68" i="4" s="1"/>
  <c r="O2" i="4"/>
  <c r="T77" i="3"/>
  <c r="V77" i="3" s="1"/>
  <c r="T76" i="3"/>
  <c r="U76" i="3" s="1"/>
  <c r="T81" i="3"/>
  <c r="V81" i="3" s="1"/>
  <c r="T80" i="3"/>
  <c r="U80" i="3" s="1"/>
  <c r="T79" i="3"/>
  <c r="U79" i="3" s="1"/>
  <c r="T86" i="3"/>
  <c r="U86" i="3" s="1"/>
  <c r="T85" i="3"/>
  <c r="V85" i="3" s="1"/>
  <c r="T84" i="3"/>
  <c r="U84" i="3" s="1"/>
  <c r="T83" i="3"/>
  <c r="V83" i="3" s="1"/>
  <c r="T91" i="3"/>
  <c r="V91" i="3" s="1"/>
  <c r="T90" i="3"/>
  <c r="U90" i="3" s="1"/>
  <c r="T89" i="3"/>
  <c r="U89" i="3" s="1"/>
  <c r="T88" i="3"/>
  <c r="V88" i="3" s="1"/>
  <c r="T96" i="3"/>
  <c r="V96" i="3" s="1"/>
  <c r="T95" i="3"/>
  <c r="V95" i="3" s="1"/>
  <c r="T94" i="3"/>
  <c r="V94" i="3" s="1"/>
  <c r="T93" i="3"/>
  <c r="V93" i="3" s="1"/>
  <c r="T100" i="3"/>
  <c r="V100" i="3" s="1"/>
  <c r="T99" i="3"/>
  <c r="V99" i="3" s="1"/>
  <c r="T98" i="3"/>
  <c r="U98" i="3" s="1"/>
  <c r="T105" i="3"/>
  <c r="V105" i="3" s="1"/>
  <c r="T104" i="3"/>
  <c r="V104" i="3" s="1"/>
  <c r="T103" i="3"/>
  <c r="U103" i="3" s="1"/>
  <c r="T102" i="3"/>
  <c r="U102" i="3" s="1"/>
  <c r="T108" i="3"/>
  <c r="V108" i="3" s="1"/>
  <c r="T107" i="3"/>
  <c r="V107" i="3" s="1"/>
  <c r="T111" i="3"/>
  <c r="V111" i="3" s="1"/>
  <c r="T110" i="3"/>
  <c r="V110" i="3" s="1"/>
  <c r="T116" i="3"/>
  <c r="V116" i="3" s="1"/>
  <c r="T115" i="3"/>
  <c r="V115" i="3" s="1"/>
  <c r="T114" i="3"/>
  <c r="U114" i="3" s="1"/>
  <c r="T113" i="3"/>
  <c r="V113" i="3" s="1"/>
  <c r="T120" i="3"/>
  <c r="V120" i="3" s="1"/>
  <c r="T119" i="3"/>
  <c r="V119" i="3" s="1"/>
  <c r="T118" i="3"/>
  <c r="U118" i="3" s="1"/>
  <c r="T124" i="3"/>
  <c r="V124" i="3" s="1"/>
  <c r="T123" i="3"/>
  <c r="V123" i="3" s="1"/>
  <c r="T122" i="3"/>
  <c r="U122" i="3" s="1"/>
  <c r="T128" i="3"/>
  <c r="V128" i="3" s="1"/>
  <c r="T127" i="3"/>
  <c r="V127" i="3" s="1"/>
  <c r="T126" i="3"/>
  <c r="V126" i="3" s="1"/>
  <c r="T132" i="3"/>
  <c r="V132" i="3" s="1"/>
  <c r="T131" i="3"/>
  <c r="U131" i="3" s="1"/>
  <c r="T130" i="3"/>
  <c r="V130" i="3" s="1"/>
  <c r="S129" i="3"/>
  <c r="S125" i="3"/>
  <c r="S121" i="3"/>
  <c r="S117" i="3"/>
  <c r="S112" i="3"/>
  <c r="S109" i="3"/>
  <c r="S106" i="3"/>
  <c r="S101" i="3"/>
  <c r="U101" i="3" s="1"/>
  <c r="S97" i="3"/>
  <c r="S92" i="3"/>
  <c r="S87" i="3"/>
  <c r="S82" i="3"/>
  <c r="S78" i="3"/>
  <c r="S49" i="3"/>
  <c r="S50" i="3"/>
  <c r="T50" i="3" s="1"/>
  <c r="S51" i="3"/>
  <c r="S52" i="3"/>
  <c r="T52" i="3" s="1"/>
  <c r="S53" i="3"/>
  <c r="S54" i="3"/>
  <c r="V54" i="3" s="1"/>
  <c r="S55" i="3"/>
  <c r="S56" i="3"/>
  <c r="V56" i="3" s="1"/>
  <c r="S57" i="3"/>
  <c r="S58" i="3"/>
  <c r="T58" i="3" s="1"/>
  <c r="S59" i="3"/>
  <c r="S60" i="3"/>
  <c r="T60" i="3" s="1"/>
  <c r="S61" i="3"/>
  <c r="S62" i="3"/>
  <c r="T62" i="3" s="1"/>
  <c r="S63" i="3"/>
  <c r="S64" i="3"/>
  <c r="V64" i="3" s="1"/>
  <c r="S65" i="3"/>
  <c r="S66" i="3"/>
  <c r="T66" i="3" s="1"/>
  <c r="S67" i="3"/>
  <c r="S68" i="3"/>
  <c r="T68" i="3" s="1"/>
  <c r="S69" i="3"/>
  <c r="S70" i="3"/>
  <c r="V70" i="3" s="1"/>
  <c r="S71" i="3"/>
  <c r="S72" i="3"/>
  <c r="T72" i="3" s="1"/>
  <c r="S73" i="3"/>
  <c r="S74" i="3"/>
  <c r="T74" i="3" s="1"/>
  <c r="S75" i="3"/>
  <c r="S46" i="3"/>
  <c r="S28" i="3"/>
  <c r="S29" i="3"/>
  <c r="T29" i="3" s="1"/>
  <c r="S30" i="3"/>
  <c r="U30" i="3" s="1"/>
  <c r="S31" i="3"/>
  <c r="T31" i="3" s="1"/>
  <c r="S32" i="3"/>
  <c r="U32" i="3" s="1"/>
  <c r="S33" i="3"/>
  <c r="V33" i="3" s="1"/>
  <c r="S34" i="3"/>
  <c r="U34" i="3" s="1"/>
  <c r="S35" i="3"/>
  <c r="V35" i="3" s="1"/>
  <c r="S36" i="3"/>
  <c r="V36" i="3" s="1"/>
  <c r="U36" i="3"/>
  <c r="S37" i="3"/>
  <c r="T37" i="3" s="1"/>
  <c r="S38" i="3"/>
  <c r="U38" i="3" s="1"/>
  <c r="S39" i="3"/>
  <c r="T39" i="3" s="1"/>
  <c r="S40" i="3"/>
  <c r="U40" i="3" s="1"/>
  <c r="S41" i="3"/>
  <c r="V41" i="3" s="1"/>
  <c r="S42" i="3"/>
  <c r="U42" i="3" s="1"/>
  <c r="S43" i="3"/>
  <c r="T43" i="3" s="1"/>
  <c r="S44" i="3"/>
  <c r="S11" i="3"/>
  <c r="U11" i="3" s="1"/>
  <c r="S12" i="3"/>
  <c r="T12" i="3" s="1"/>
  <c r="S13" i="3"/>
  <c r="U13" i="3" s="1"/>
  <c r="S14" i="3"/>
  <c r="U14" i="3" s="1"/>
  <c r="S15" i="3"/>
  <c r="S16" i="3"/>
  <c r="T16" i="3" s="1"/>
  <c r="S3" i="3"/>
  <c r="U3" i="3" s="1"/>
  <c r="T148" i="2"/>
  <c r="V148" i="2" s="1"/>
  <c r="T147" i="2"/>
  <c r="V147" i="2" s="1"/>
  <c r="T125" i="2"/>
  <c r="T126" i="2"/>
  <c r="U126" i="2" s="1"/>
  <c r="T127" i="2"/>
  <c r="T128" i="2"/>
  <c r="U128" i="2" s="1"/>
  <c r="T129" i="2"/>
  <c r="T130" i="2"/>
  <c r="W130" i="2" s="1"/>
  <c r="T131" i="2"/>
  <c r="T132" i="2"/>
  <c r="V132" i="2" s="1"/>
  <c r="T133" i="2"/>
  <c r="T134" i="2"/>
  <c r="U134" i="2" s="1"/>
  <c r="T135" i="2"/>
  <c r="T136" i="2"/>
  <c r="U136" i="2" s="1"/>
  <c r="T137" i="2"/>
  <c r="T138" i="2"/>
  <c r="T139" i="2"/>
  <c r="T140" i="2"/>
  <c r="W140" i="2" s="1"/>
  <c r="U140" i="2"/>
  <c r="T141" i="2"/>
  <c r="T142" i="2"/>
  <c r="U142" i="2" s="1"/>
  <c r="T143" i="2"/>
  <c r="T144" i="2"/>
  <c r="U144" i="2" s="1"/>
  <c r="T145" i="2"/>
  <c r="T124" i="2"/>
  <c r="T106" i="2"/>
  <c r="U106" i="2" s="1"/>
  <c r="T107" i="2"/>
  <c r="U107" i="2" s="1"/>
  <c r="T108" i="2"/>
  <c r="V108" i="2" s="1"/>
  <c r="T109" i="2"/>
  <c r="T110" i="2"/>
  <c r="V110" i="2" s="1"/>
  <c r="W110" i="2"/>
  <c r="T111" i="2"/>
  <c r="U111" i="2" s="1"/>
  <c r="T112" i="2"/>
  <c r="U112" i="2" s="1"/>
  <c r="T113" i="2"/>
  <c r="U113" i="2" s="1"/>
  <c r="T114" i="2"/>
  <c r="W114" i="2" s="1"/>
  <c r="T115" i="2"/>
  <c r="V115" i="2" s="1"/>
  <c r="T116" i="2"/>
  <c r="T117" i="2"/>
  <c r="V117" i="2" s="1"/>
  <c r="U117" i="2"/>
  <c r="T118" i="2"/>
  <c r="U118" i="2" s="1"/>
  <c r="T119" i="2"/>
  <c r="U119" i="2" s="1"/>
  <c r="T120" i="2"/>
  <c r="V120" i="2" s="1"/>
  <c r="U120" i="2"/>
  <c r="T121" i="2"/>
  <c r="U121" i="2" s="1"/>
  <c r="T122" i="2"/>
  <c r="V122" i="2" s="1"/>
  <c r="T105" i="2"/>
  <c r="T35" i="2"/>
  <c r="V35" i="2" s="1"/>
  <c r="T36" i="2"/>
  <c r="T37" i="2"/>
  <c r="V37" i="2" s="1"/>
  <c r="T38" i="2"/>
  <c r="U38" i="2" s="1"/>
  <c r="T39" i="2"/>
  <c r="W39" i="2" s="1"/>
  <c r="T67" i="2"/>
  <c r="T56" i="2"/>
  <c r="V56" i="2" s="1"/>
  <c r="T40" i="2"/>
  <c r="U40" i="2" s="1"/>
  <c r="T41" i="2"/>
  <c r="V41" i="2" s="1"/>
  <c r="T42" i="2"/>
  <c r="U42" i="2" s="1"/>
  <c r="T43" i="2"/>
  <c r="V43" i="2" s="1"/>
  <c r="T44" i="2"/>
  <c r="U44" i="2" s="1"/>
  <c r="T45" i="2"/>
  <c r="V45" i="2" s="1"/>
  <c r="T46" i="2"/>
  <c r="U46" i="2" s="1"/>
  <c r="T47" i="2"/>
  <c r="T48" i="2"/>
  <c r="U48" i="2" s="1"/>
  <c r="T49" i="2"/>
  <c r="V49" i="2" s="1"/>
  <c r="T50" i="2"/>
  <c r="U50" i="2" s="1"/>
  <c r="T51" i="2"/>
  <c r="W51" i="2" s="1"/>
  <c r="T52" i="2"/>
  <c r="W52" i="2" s="1"/>
  <c r="T53" i="2"/>
  <c r="V53" i="2" s="1"/>
  <c r="T54" i="2"/>
  <c r="W54" i="2" s="1"/>
  <c r="T55" i="2"/>
  <c r="V55" i="2" s="1"/>
  <c r="T57" i="2"/>
  <c r="U57" i="2" s="1"/>
  <c r="T58" i="2"/>
  <c r="V58" i="2" s="1"/>
  <c r="T59" i="2"/>
  <c r="V59" i="2" s="1"/>
  <c r="T60" i="2"/>
  <c r="V60" i="2" s="1"/>
  <c r="T61" i="2"/>
  <c r="V61" i="2" s="1"/>
  <c r="T62" i="2"/>
  <c r="V62" i="2" s="1"/>
  <c r="T63" i="2"/>
  <c r="U63" i="2" s="1"/>
  <c r="T64" i="2"/>
  <c r="T65" i="2"/>
  <c r="U65" i="2" s="1"/>
  <c r="T66" i="2"/>
  <c r="V66" i="2" s="1"/>
  <c r="T68" i="2"/>
  <c r="U68" i="2" s="1"/>
  <c r="T69" i="2"/>
  <c r="V69" i="2" s="1"/>
  <c r="T70" i="2"/>
  <c r="W70" i="2" s="1"/>
  <c r="T71" i="2"/>
  <c r="V71" i="2" s="1"/>
  <c r="T72" i="2"/>
  <c r="T73" i="2"/>
  <c r="V73" i="2" s="1"/>
  <c r="T75" i="2"/>
  <c r="U75" i="2" s="1"/>
  <c r="T76" i="2"/>
  <c r="V76" i="2" s="1"/>
  <c r="T77" i="2"/>
  <c r="U77" i="2" s="1"/>
  <c r="T78" i="2"/>
  <c r="V78" i="2" s="1"/>
  <c r="T79" i="2"/>
  <c r="U79" i="2" s="1"/>
  <c r="T80" i="2"/>
  <c r="W80" i="2" s="1"/>
  <c r="T81" i="2"/>
  <c r="U81" i="2" s="1"/>
  <c r="T82" i="2"/>
  <c r="T83" i="2"/>
  <c r="U83" i="2" s="1"/>
  <c r="T84" i="2"/>
  <c r="V84" i="2" s="1"/>
  <c r="T85" i="2"/>
  <c r="U85" i="2" s="1"/>
  <c r="T86" i="2"/>
  <c r="V86" i="2" s="1"/>
  <c r="T87" i="2"/>
  <c r="W87" i="2" s="1"/>
  <c r="T88" i="2"/>
  <c r="V88" i="2" s="1"/>
  <c r="T89" i="2"/>
  <c r="W89" i="2" s="1"/>
  <c r="T90" i="2"/>
  <c r="V90" i="2" s="1"/>
  <c r="T91" i="2"/>
  <c r="U91" i="2" s="1"/>
  <c r="T93" i="2"/>
  <c r="V93" i="2" s="1"/>
  <c r="T94" i="2"/>
  <c r="U94" i="2" s="1"/>
  <c r="T95" i="2"/>
  <c r="V95" i="2" s="1"/>
  <c r="T96" i="2"/>
  <c r="U96" i="2" s="1"/>
  <c r="T97" i="2"/>
  <c r="V97" i="2" s="1"/>
  <c r="T98" i="2"/>
  <c r="U98" i="2" s="1"/>
  <c r="T99" i="2"/>
  <c r="T100" i="2"/>
  <c r="U100" i="2" s="1"/>
  <c r="T101" i="2"/>
  <c r="V101" i="2" s="1"/>
  <c r="T102" i="2"/>
  <c r="U102" i="2" s="1"/>
  <c r="T103" i="2"/>
  <c r="V103" i="2" s="1"/>
  <c r="Q35" i="4" l="1"/>
  <c r="P56" i="4"/>
  <c r="R67" i="4"/>
  <c r="P40" i="4"/>
  <c r="P26" i="4"/>
  <c r="W37" i="2"/>
  <c r="W103" i="2"/>
  <c r="W71" i="2"/>
  <c r="V51" i="2"/>
  <c r="W97" i="2"/>
  <c r="V42" i="2"/>
  <c r="W56" i="2"/>
  <c r="V79" i="3"/>
  <c r="T41" i="3"/>
  <c r="V68" i="3"/>
  <c r="V3" i="3"/>
  <c r="V83" i="2"/>
  <c r="U115" i="2"/>
  <c r="U110" i="2"/>
  <c r="V114" i="2"/>
  <c r="V94" i="2"/>
  <c r="W73" i="2"/>
  <c r="U59" i="2"/>
  <c r="U108" i="2"/>
  <c r="V80" i="2"/>
  <c r="V107" i="2"/>
  <c r="W93" i="2"/>
  <c r="W38" i="2"/>
  <c r="U122" i="2"/>
  <c r="T14" i="3"/>
  <c r="U87" i="2"/>
  <c r="V77" i="2"/>
  <c r="U61" i="2"/>
  <c r="V52" i="2"/>
  <c r="W48" i="2"/>
  <c r="W44" i="2"/>
  <c r="T33" i="3"/>
  <c r="U64" i="3"/>
  <c r="U52" i="2"/>
  <c r="V48" i="2"/>
  <c r="V44" i="2"/>
  <c r="T64" i="3"/>
  <c r="R55" i="4"/>
  <c r="P50" i="4"/>
  <c r="R39" i="4"/>
  <c r="R17" i="4"/>
  <c r="W55" i="2"/>
  <c r="W90" i="2"/>
  <c r="W86" i="2"/>
  <c r="V100" i="2"/>
  <c r="W76" i="2"/>
  <c r="V140" i="2"/>
  <c r="V72" i="3"/>
  <c r="U68" i="3"/>
  <c r="Q42" i="4"/>
  <c r="U72" i="3"/>
  <c r="P58" i="4"/>
  <c r="R53" i="4"/>
  <c r="P42" i="4"/>
  <c r="Q37" i="4"/>
  <c r="W69" i="2"/>
  <c r="W62" i="2"/>
  <c r="W45" i="2"/>
  <c r="V39" i="2"/>
  <c r="U114" i="2"/>
  <c r="R63" i="4"/>
  <c r="Q53" i="4"/>
  <c r="R47" i="4"/>
  <c r="Q25" i="4"/>
  <c r="Q14" i="4"/>
  <c r="W88" i="2"/>
  <c r="W58" i="2"/>
  <c r="W53" i="2"/>
  <c r="P14" i="4"/>
  <c r="V70" i="2"/>
  <c r="W65" i="2"/>
  <c r="W61" i="2"/>
  <c r="W100" i="2"/>
  <c r="W96" i="2"/>
  <c r="V87" i="2"/>
  <c r="W83" i="2"/>
  <c r="W79" i="2"/>
  <c r="U70" i="2"/>
  <c r="V65" i="2"/>
  <c r="W41" i="2"/>
  <c r="U132" i="2"/>
  <c r="V130" i="2"/>
  <c r="U130" i="2"/>
  <c r="U56" i="3"/>
  <c r="U50" i="3"/>
  <c r="U66" i="3"/>
  <c r="T56" i="3"/>
  <c r="U39" i="3"/>
  <c r="T3" i="3"/>
  <c r="Q64" i="4"/>
  <c r="Q56" i="4"/>
  <c r="P48" i="4"/>
  <c r="Q29" i="4"/>
  <c r="R5" i="4"/>
  <c r="R57" i="4"/>
  <c r="R49" i="4"/>
  <c r="R45" i="4"/>
  <c r="R41" i="4"/>
  <c r="Q31" i="4"/>
  <c r="Q17" i="4"/>
  <c r="Q3" i="4"/>
  <c r="Q61" i="4"/>
  <c r="Q57" i="4"/>
  <c r="Q49" i="4"/>
  <c r="Q45" i="4"/>
  <c r="Q22" i="4"/>
  <c r="Q11" i="4"/>
  <c r="Q58" i="4"/>
  <c r="Q51" i="4"/>
  <c r="Q48" i="4"/>
  <c r="Q41" i="4"/>
  <c r="R37" i="4"/>
  <c r="Q24" i="4"/>
  <c r="R11" i="4"/>
  <c r="R3" i="4"/>
  <c r="R65" i="4"/>
  <c r="Q20" i="4"/>
  <c r="Q65" i="4"/>
  <c r="R61" i="4"/>
  <c r="Q50" i="4"/>
  <c r="Q43" i="4"/>
  <c r="Q40" i="4"/>
  <c r="R31" i="4"/>
  <c r="P20" i="4"/>
  <c r="V62" i="3"/>
  <c r="V98" i="3"/>
  <c r="U77" i="3"/>
  <c r="U83" i="3"/>
  <c r="V122" i="3"/>
  <c r="U62" i="3"/>
  <c r="V52" i="3"/>
  <c r="V84" i="3"/>
  <c r="U52" i="3"/>
  <c r="V42" i="3"/>
  <c r="U33" i="3"/>
  <c r="U41" i="3"/>
  <c r="V32" i="3"/>
  <c r="V29" i="3"/>
  <c r="U29" i="3"/>
  <c r="W136" i="2"/>
  <c r="W132" i="2"/>
  <c r="V136" i="2"/>
  <c r="V134" i="2"/>
  <c r="W106" i="2"/>
  <c r="W108" i="2"/>
  <c r="V106" i="2"/>
  <c r="V113" i="2"/>
  <c r="W122" i="2"/>
  <c r="V119" i="2"/>
  <c r="W98" i="2"/>
  <c r="V96" i="2"/>
  <c r="W81" i="2"/>
  <c r="V79" i="2"/>
  <c r="W63" i="2"/>
  <c r="W46" i="2"/>
  <c r="V98" i="2"/>
  <c r="V81" i="2"/>
  <c r="V63" i="2"/>
  <c r="V46" i="2"/>
  <c r="V38" i="2"/>
  <c r="V11" i="3"/>
  <c r="V38" i="3"/>
  <c r="V34" i="3"/>
  <c r="V43" i="3"/>
  <c r="U43" i="3"/>
  <c r="U16" i="3"/>
  <c r="U82" i="2"/>
  <c r="AV82" i="2"/>
  <c r="BD82" i="2"/>
  <c r="BL82" i="2"/>
  <c r="AY82" i="2"/>
  <c r="BG82" i="2"/>
  <c r="BO82" i="2"/>
  <c r="BB82" i="2"/>
  <c r="BM82" i="2"/>
  <c r="BC82" i="2"/>
  <c r="BN82" i="2"/>
  <c r="BF82" i="2"/>
  <c r="AU82" i="2"/>
  <c r="BI82" i="2"/>
  <c r="AW82" i="2"/>
  <c r="BJ82" i="2"/>
  <c r="AX82" i="2"/>
  <c r="BA82" i="2"/>
  <c r="AZ82" i="2"/>
  <c r="BH82" i="2"/>
  <c r="BK82" i="2"/>
  <c r="BE82" i="2"/>
  <c r="AY67" i="2"/>
  <c r="BG67" i="2"/>
  <c r="BO67" i="2"/>
  <c r="BB67" i="2"/>
  <c r="BJ67" i="2"/>
  <c r="AW67" i="2"/>
  <c r="BH67" i="2"/>
  <c r="BA67" i="2"/>
  <c r="BL67" i="2"/>
  <c r="AZ67" i="2"/>
  <c r="BN67" i="2"/>
  <c r="BC67" i="2"/>
  <c r="BD67" i="2"/>
  <c r="BI67" i="2"/>
  <c r="BM67" i="2"/>
  <c r="AU67" i="2"/>
  <c r="AV67" i="2"/>
  <c r="AX67" i="2"/>
  <c r="BE67" i="2"/>
  <c r="BK67" i="2"/>
  <c r="BF67" i="2"/>
  <c r="BB116" i="2"/>
  <c r="BJ116" i="2"/>
  <c r="AU116" i="2"/>
  <c r="BC116" i="2"/>
  <c r="BK116" i="2"/>
  <c r="AY116" i="2"/>
  <c r="BI116" i="2"/>
  <c r="AZ116" i="2"/>
  <c r="BL116" i="2"/>
  <c r="BD116" i="2"/>
  <c r="BN116" i="2"/>
  <c r="BA116" i="2"/>
  <c r="BF116" i="2"/>
  <c r="BG116" i="2"/>
  <c r="BM116" i="2"/>
  <c r="BO116" i="2"/>
  <c r="BH116" i="2"/>
  <c r="AW116" i="2"/>
  <c r="BE116" i="2"/>
  <c r="AV116" i="2"/>
  <c r="AX116" i="2"/>
  <c r="U131" i="2"/>
  <c r="AY131" i="2"/>
  <c r="BG131" i="2"/>
  <c r="BO131" i="2"/>
  <c r="AZ131" i="2"/>
  <c r="BH131" i="2"/>
  <c r="BD131" i="2"/>
  <c r="BN131" i="2"/>
  <c r="AV131" i="2"/>
  <c r="BF131" i="2"/>
  <c r="AW131" i="2"/>
  <c r="BI131" i="2"/>
  <c r="BC131" i="2"/>
  <c r="BE131" i="2"/>
  <c r="BB131" i="2"/>
  <c r="BJ131" i="2"/>
  <c r="BL131" i="2"/>
  <c r="AX131" i="2"/>
  <c r="BA131" i="2"/>
  <c r="BK131" i="2"/>
  <c r="AU131" i="2"/>
  <c r="BM131" i="2"/>
  <c r="T15" i="3"/>
  <c r="AZ15" i="3"/>
  <c r="BH15" i="3"/>
  <c r="BA15" i="3"/>
  <c r="BI15" i="3"/>
  <c r="AU15" i="3"/>
  <c r="BC15" i="3"/>
  <c r="BK15" i="3"/>
  <c r="AV15" i="3"/>
  <c r="BD15" i="3"/>
  <c r="BL15" i="3"/>
  <c r="AX15" i="3"/>
  <c r="BN15" i="3"/>
  <c r="AY15" i="3"/>
  <c r="BO15" i="3"/>
  <c r="BF15" i="3"/>
  <c r="BG15" i="3"/>
  <c r="BB15" i="3"/>
  <c r="BE15" i="3"/>
  <c r="AW15" i="3"/>
  <c r="BJ15" i="3"/>
  <c r="BM15" i="3"/>
  <c r="T63" i="3"/>
  <c r="AY63" i="3"/>
  <c r="BG63" i="3"/>
  <c r="BO63" i="3"/>
  <c r="AZ63" i="3"/>
  <c r="BH63" i="3"/>
  <c r="BB63" i="3"/>
  <c r="BJ63" i="3"/>
  <c r="AU63" i="3"/>
  <c r="BC63" i="3"/>
  <c r="BK63" i="3"/>
  <c r="AW63" i="3"/>
  <c r="BM63" i="3"/>
  <c r="BF63" i="3"/>
  <c r="AX63" i="3"/>
  <c r="BN63" i="3"/>
  <c r="BA63" i="3"/>
  <c r="BD63" i="3"/>
  <c r="BE63" i="3"/>
  <c r="BL63" i="3"/>
  <c r="AV63" i="3"/>
  <c r="BI63" i="3"/>
  <c r="AW40" i="2"/>
  <c r="BE40" i="2"/>
  <c r="BM40" i="2"/>
  <c r="AZ40" i="2"/>
  <c r="BH40" i="2"/>
  <c r="AX40" i="2"/>
  <c r="BI40" i="2"/>
  <c r="BB40" i="2"/>
  <c r="BL40" i="2"/>
  <c r="BC40" i="2"/>
  <c r="BD40" i="2"/>
  <c r="BG40" i="2"/>
  <c r="BK40" i="2"/>
  <c r="AU40" i="2"/>
  <c r="BN40" i="2"/>
  <c r="AV40" i="2"/>
  <c r="BA40" i="2"/>
  <c r="AY40" i="2"/>
  <c r="BF40" i="2"/>
  <c r="BO40" i="2"/>
  <c r="BJ40" i="2"/>
  <c r="AZ118" i="2"/>
  <c r="BH118" i="2"/>
  <c r="BA118" i="2"/>
  <c r="BI118" i="2"/>
  <c r="AY118" i="2"/>
  <c r="BK118" i="2"/>
  <c r="BB118" i="2"/>
  <c r="BL118" i="2"/>
  <c r="AU118" i="2"/>
  <c r="BG118" i="2"/>
  <c r="AW118" i="2"/>
  <c r="BM118" i="2"/>
  <c r="AX118" i="2"/>
  <c r="BN118" i="2"/>
  <c r="AV118" i="2"/>
  <c r="BC118" i="2"/>
  <c r="BD118" i="2"/>
  <c r="BF118" i="2"/>
  <c r="BO118" i="2"/>
  <c r="BE118" i="2"/>
  <c r="BJ118" i="2"/>
  <c r="U137" i="2"/>
  <c r="BA137" i="2"/>
  <c r="BI137" i="2"/>
  <c r="AU137" i="2"/>
  <c r="BC137" i="2"/>
  <c r="BK137" i="2"/>
  <c r="AV137" i="2"/>
  <c r="BD137" i="2"/>
  <c r="BL137" i="2"/>
  <c r="BG137" i="2"/>
  <c r="BH137" i="2"/>
  <c r="AW137" i="2"/>
  <c r="BF137" i="2"/>
  <c r="AX137" i="2"/>
  <c r="BJ137" i="2"/>
  <c r="AZ137" i="2"/>
  <c r="BB137" i="2"/>
  <c r="AY137" i="2"/>
  <c r="BM137" i="2"/>
  <c r="BN137" i="2"/>
  <c r="BO137" i="2"/>
  <c r="BE137" i="2"/>
  <c r="AY37" i="3"/>
  <c r="BG37" i="3"/>
  <c r="BO37" i="3"/>
  <c r="AZ37" i="3"/>
  <c r="BH37" i="3"/>
  <c r="BB37" i="3"/>
  <c r="BJ37" i="3"/>
  <c r="AU37" i="3"/>
  <c r="BC37" i="3"/>
  <c r="BK37" i="3"/>
  <c r="BI37" i="3"/>
  <c r="AV37" i="3"/>
  <c r="BL37" i="3"/>
  <c r="BA37" i="3"/>
  <c r="BD37" i="3"/>
  <c r="AW37" i="3"/>
  <c r="BM37" i="3"/>
  <c r="AX37" i="3"/>
  <c r="BN37" i="3"/>
  <c r="BE37" i="3"/>
  <c r="BF37" i="3"/>
  <c r="V46" i="3"/>
  <c r="BB46" i="3"/>
  <c r="BJ46" i="3"/>
  <c r="AU46" i="3"/>
  <c r="BC46" i="3"/>
  <c r="BK46" i="3"/>
  <c r="AW46" i="3"/>
  <c r="BE46" i="3"/>
  <c r="BM46" i="3"/>
  <c r="AX46" i="3"/>
  <c r="BF46" i="3"/>
  <c r="BN46" i="3"/>
  <c r="BH46" i="3"/>
  <c r="BA46" i="3"/>
  <c r="BI46" i="3"/>
  <c r="AV46" i="3"/>
  <c r="BL46" i="3"/>
  <c r="AZ46" i="3"/>
  <c r="AY46" i="3"/>
  <c r="BO46" i="3"/>
  <c r="BG46" i="3"/>
  <c r="BD46" i="3"/>
  <c r="AX60" i="3"/>
  <c r="BF60" i="3"/>
  <c r="BN60" i="3"/>
  <c r="AY60" i="3"/>
  <c r="BG60" i="3"/>
  <c r="BO60" i="3"/>
  <c r="BA60" i="3"/>
  <c r="BI60" i="3"/>
  <c r="BB60" i="3"/>
  <c r="BJ60" i="3"/>
  <c r="AV60" i="3"/>
  <c r="BL60" i="3"/>
  <c r="BE60" i="3"/>
  <c r="AW60" i="3"/>
  <c r="BM60" i="3"/>
  <c r="BD60" i="3"/>
  <c r="AZ60" i="3"/>
  <c r="BC60" i="3"/>
  <c r="BK60" i="3"/>
  <c r="AU60" i="3"/>
  <c r="BH60" i="3"/>
  <c r="T53" i="3"/>
  <c r="BA53" i="3"/>
  <c r="BI53" i="3"/>
  <c r="BB53" i="3"/>
  <c r="BJ53" i="3"/>
  <c r="AV53" i="3"/>
  <c r="BD53" i="3"/>
  <c r="BL53" i="3"/>
  <c r="AW53" i="3"/>
  <c r="BE53" i="3"/>
  <c r="BM53" i="3"/>
  <c r="AY53" i="3"/>
  <c r="BO53" i="3"/>
  <c r="AZ53" i="3"/>
  <c r="BH53" i="3"/>
  <c r="BC53" i="3"/>
  <c r="BF53" i="3"/>
  <c r="BG53" i="3"/>
  <c r="AU53" i="3"/>
  <c r="BN53" i="3"/>
  <c r="AX53" i="3"/>
  <c r="BK53" i="3"/>
  <c r="U81" i="3"/>
  <c r="AW77" i="2"/>
  <c r="BE77" i="2"/>
  <c r="BM77" i="2"/>
  <c r="AZ77" i="2"/>
  <c r="BH77" i="2"/>
  <c r="BA77" i="2"/>
  <c r="BK77" i="2"/>
  <c r="BB77" i="2"/>
  <c r="BL77" i="2"/>
  <c r="AV77" i="2"/>
  <c r="BJ77" i="2"/>
  <c r="AY77" i="2"/>
  <c r="BO77" i="2"/>
  <c r="BC77" i="2"/>
  <c r="BG77" i="2"/>
  <c r="BI77" i="2"/>
  <c r="AU77" i="2"/>
  <c r="BD77" i="2"/>
  <c r="BF77" i="2"/>
  <c r="AX77" i="2"/>
  <c r="BN77" i="2"/>
  <c r="U69" i="2"/>
  <c r="AZ69" i="2"/>
  <c r="BH69" i="2"/>
  <c r="AU69" i="2"/>
  <c r="BC69" i="2"/>
  <c r="BK69" i="2"/>
  <c r="AX69" i="2"/>
  <c r="BI69" i="2"/>
  <c r="AY69" i="2"/>
  <c r="BJ69" i="2"/>
  <c r="BB69" i="2"/>
  <c r="BO69" i="2"/>
  <c r="BE69" i="2"/>
  <c r="BF69" i="2"/>
  <c r="BN69" i="2"/>
  <c r="AV69" i="2"/>
  <c r="AW69" i="2"/>
  <c r="BD69" i="2"/>
  <c r="BA69" i="2"/>
  <c r="BG69" i="2"/>
  <c r="BM69" i="2"/>
  <c r="BL69" i="2"/>
  <c r="AU59" i="2"/>
  <c r="BC59" i="2"/>
  <c r="BK59" i="2"/>
  <c r="AX59" i="2"/>
  <c r="BF59" i="2"/>
  <c r="BN59" i="2"/>
  <c r="BD59" i="2"/>
  <c r="BO59" i="2"/>
  <c r="AW59" i="2"/>
  <c r="BH59" i="2"/>
  <c r="BI59" i="2"/>
  <c r="AV59" i="2"/>
  <c r="BJ59" i="2"/>
  <c r="BG59" i="2"/>
  <c r="BM59" i="2"/>
  <c r="AY59" i="2"/>
  <c r="BB59" i="2"/>
  <c r="BE59" i="2"/>
  <c r="BL59" i="2"/>
  <c r="BA59" i="2"/>
  <c r="AZ59" i="2"/>
  <c r="U51" i="2"/>
  <c r="AX51" i="2"/>
  <c r="BF51" i="2"/>
  <c r="BN51" i="2"/>
  <c r="BA51" i="2"/>
  <c r="BI51" i="2"/>
  <c r="BB51" i="2"/>
  <c r="BL51" i="2"/>
  <c r="AU51" i="2"/>
  <c r="BE51" i="2"/>
  <c r="AY51" i="2"/>
  <c r="BM51" i="2"/>
  <c r="AZ51" i="2"/>
  <c r="BO51" i="2"/>
  <c r="BD51" i="2"/>
  <c r="BH51" i="2"/>
  <c r="BJ51" i="2"/>
  <c r="AW51" i="2"/>
  <c r="BC51" i="2"/>
  <c r="BG51" i="2"/>
  <c r="AV51" i="2"/>
  <c r="BK51" i="2"/>
  <c r="AX120" i="2"/>
  <c r="BF120" i="2"/>
  <c r="BN120" i="2"/>
  <c r="AY120" i="2"/>
  <c r="BG120" i="2"/>
  <c r="BO120" i="2"/>
  <c r="BA120" i="2"/>
  <c r="BB120" i="2"/>
  <c r="BL120" i="2"/>
  <c r="AU120" i="2"/>
  <c r="BI120" i="2"/>
  <c r="AW120" i="2"/>
  <c r="BK120" i="2"/>
  <c r="AZ120" i="2"/>
  <c r="BM120" i="2"/>
  <c r="BC120" i="2"/>
  <c r="BD120" i="2"/>
  <c r="BE120" i="2"/>
  <c r="AV120" i="2"/>
  <c r="BH120" i="2"/>
  <c r="BJ120" i="2"/>
  <c r="W113" i="2"/>
  <c r="BA113" i="2"/>
  <c r="BI113" i="2"/>
  <c r="BB113" i="2"/>
  <c r="BJ113" i="2"/>
  <c r="AX113" i="2"/>
  <c r="BH113" i="2"/>
  <c r="AY113" i="2"/>
  <c r="BK113" i="2"/>
  <c r="BC113" i="2"/>
  <c r="BM113" i="2"/>
  <c r="AV113" i="2"/>
  <c r="BN113" i="2"/>
  <c r="AZ113" i="2"/>
  <c r="BD113" i="2"/>
  <c r="AU113" i="2"/>
  <c r="BO113" i="2"/>
  <c r="AW113" i="2"/>
  <c r="BF113" i="2"/>
  <c r="BL113" i="2"/>
  <c r="BE113" i="2"/>
  <c r="BG113" i="2"/>
  <c r="U127" i="2"/>
  <c r="AU127" i="2"/>
  <c r="BC127" i="2"/>
  <c r="BK127" i="2"/>
  <c r="AV127" i="2"/>
  <c r="BD127" i="2"/>
  <c r="BL127" i="2"/>
  <c r="AX127" i="2"/>
  <c r="BH127" i="2"/>
  <c r="AY127" i="2"/>
  <c r="BJ127" i="2"/>
  <c r="BA127" i="2"/>
  <c r="BN127" i="2"/>
  <c r="BB127" i="2"/>
  <c r="BO127" i="2"/>
  <c r="AW127" i="2"/>
  <c r="AZ127" i="2"/>
  <c r="BM127" i="2"/>
  <c r="BE127" i="2"/>
  <c r="BI127" i="2"/>
  <c r="BF127" i="2"/>
  <c r="BG127" i="2"/>
  <c r="T59" i="3"/>
  <c r="AU59" i="3"/>
  <c r="BC59" i="3"/>
  <c r="BK59" i="3"/>
  <c r="AV59" i="3"/>
  <c r="BD59" i="3"/>
  <c r="BL59" i="3"/>
  <c r="AX59" i="3"/>
  <c r="BF59" i="3"/>
  <c r="BN59" i="3"/>
  <c r="AY59" i="3"/>
  <c r="BG59" i="3"/>
  <c r="BO59" i="3"/>
  <c r="BA59" i="3"/>
  <c r="BB59" i="3"/>
  <c r="BE59" i="3"/>
  <c r="BI59" i="3"/>
  <c r="BJ59" i="3"/>
  <c r="BH59" i="3"/>
  <c r="AW59" i="3"/>
  <c r="AZ59" i="3"/>
  <c r="BM59" i="3"/>
  <c r="T101" i="3"/>
  <c r="U126" i="3"/>
  <c r="V103" i="3"/>
  <c r="W112" i="2"/>
  <c r="V31" i="3"/>
  <c r="V58" i="3"/>
  <c r="BB56" i="3"/>
  <c r="BJ56" i="3"/>
  <c r="AU56" i="3"/>
  <c r="BC56" i="3"/>
  <c r="BK56" i="3"/>
  <c r="AW56" i="3"/>
  <c r="BE56" i="3"/>
  <c r="BM56" i="3"/>
  <c r="AX56" i="3"/>
  <c r="BF56" i="3"/>
  <c r="BN56" i="3"/>
  <c r="AZ56" i="3"/>
  <c r="BI56" i="3"/>
  <c r="BA56" i="3"/>
  <c r="BD56" i="3"/>
  <c r="BH56" i="3"/>
  <c r="BG56" i="3"/>
  <c r="AV56" i="3"/>
  <c r="AY56" i="3"/>
  <c r="BL56" i="3"/>
  <c r="BO56" i="3"/>
  <c r="T49" i="3"/>
  <c r="AW49" i="3"/>
  <c r="BE49" i="3"/>
  <c r="BM49" i="3"/>
  <c r="AX49" i="3"/>
  <c r="BF49" i="3"/>
  <c r="BN49" i="3"/>
  <c r="AZ49" i="3"/>
  <c r="BH49" i="3"/>
  <c r="BA49" i="3"/>
  <c r="BI49" i="3"/>
  <c r="BC49" i="3"/>
  <c r="BD49" i="3"/>
  <c r="BK49" i="3"/>
  <c r="AV49" i="3"/>
  <c r="BG49" i="3"/>
  <c r="BL49" i="3"/>
  <c r="BJ49" i="3"/>
  <c r="AU49" i="3"/>
  <c r="AY49" i="3"/>
  <c r="BO49" i="3"/>
  <c r="BB49" i="3"/>
  <c r="U94" i="3"/>
  <c r="V86" i="3"/>
  <c r="P2" i="4"/>
  <c r="O69" i="4"/>
  <c r="B18" i="1" s="1"/>
  <c r="R34" i="4"/>
  <c r="P34" i="4"/>
  <c r="R28" i="4"/>
  <c r="P28" i="4"/>
  <c r="BA72" i="2"/>
  <c r="BI72" i="2"/>
  <c r="AV72" i="2"/>
  <c r="BD72" i="2"/>
  <c r="BL72" i="2"/>
  <c r="AY72" i="2"/>
  <c r="BJ72" i="2"/>
  <c r="AZ72" i="2"/>
  <c r="BK72" i="2"/>
  <c r="AU72" i="2"/>
  <c r="BH72" i="2"/>
  <c r="AX72" i="2"/>
  <c r="BN72" i="2"/>
  <c r="BB72" i="2"/>
  <c r="BO72" i="2"/>
  <c r="AW72" i="2"/>
  <c r="BC72" i="2"/>
  <c r="BE72" i="2"/>
  <c r="BG72" i="2"/>
  <c r="BF72" i="2"/>
  <c r="BM72" i="2"/>
  <c r="U47" i="2"/>
  <c r="BB47" i="2"/>
  <c r="BJ47" i="2"/>
  <c r="AW47" i="2"/>
  <c r="BE47" i="2"/>
  <c r="BM47" i="2"/>
  <c r="AZ47" i="2"/>
  <c r="BK47" i="2"/>
  <c r="BD47" i="2"/>
  <c r="BO47" i="2"/>
  <c r="AX47" i="2"/>
  <c r="BL47" i="2"/>
  <c r="AY47" i="2"/>
  <c r="BN47" i="2"/>
  <c r="BI47" i="2"/>
  <c r="AV47" i="2"/>
  <c r="BA47" i="2"/>
  <c r="AU47" i="2"/>
  <c r="BC47" i="2"/>
  <c r="BG47" i="2"/>
  <c r="BF47" i="2"/>
  <c r="BH47" i="2"/>
  <c r="V97" i="3"/>
  <c r="AW97" i="3"/>
  <c r="BE97" i="3"/>
  <c r="BM97" i="3"/>
  <c r="AX97" i="3"/>
  <c r="BF97" i="3"/>
  <c r="BN97" i="3"/>
  <c r="AZ97" i="3"/>
  <c r="BH97" i="3"/>
  <c r="BA97" i="3"/>
  <c r="BI97" i="3"/>
  <c r="AV97" i="3"/>
  <c r="BL97" i="3"/>
  <c r="AY97" i="3"/>
  <c r="BO97" i="3"/>
  <c r="BD97" i="3"/>
  <c r="BG97" i="3"/>
  <c r="BB97" i="3"/>
  <c r="BC97" i="3"/>
  <c r="BJ97" i="3"/>
  <c r="BK97" i="3"/>
  <c r="AU97" i="3"/>
  <c r="R32" i="4"/>
  <c r="P32" i="4"/>
  <c r="R12" i="4"/>
  <c r="P12" i="4"/>
  <c r="AY91" i="2"/>
  <c r="BG91" i="2"/>
  <c r="BO91" i="2"/>
  <c r="BB91" i="2"/>
  <c r="BJ91" i="2"/>
  <c r="AU91" i="2"/>
  <c r="BE91" i="2"/>
  <c r="AW91" i="2"/>
  <c r="BH91" i="2"/>
  <c r="AX91" i="2"/>
  <c r="BI91" i="2"/>
  <c r="BF91" i="2"/>
  <c r="BK91" i="2"/>
  <c r="AV91" i="2"/>
  <c r="BM91" i="2"/>
  <c r="BA91" i="2"/>
  <c r="BC91" i="2"/>
  <c r="BL91" i="2"/>
  <c r="BN91" i="2"/>
  <c r="AZ91" i="2"/>
  <c r="BD91" i="2"/>
  <c r="U49" i="2"/>
  <c r="AZ49" i="2"/>
  <c r="BH49" i="2"/>
  <c r="AU49" i="2"/>
  <c r="BC49" i="2"/>
  <c r="BK49" i="2"/>
  <c r="BA49" i="2"/>
  <c r="BL49" i="2"/>
  <c r="BE49" i="2"/>
  <c r="BO49" i="2"/>
  <c r="AX49" i="2"/>
  <c r="BM49" i="2"/>
  <c r="AY49" i="2"/>
  <c r="BN49" i="2"/>
  <c r="BG49" i="2"/>
  <c r="BJ49" i="2"/>
  <c r="AV49" i="2"/>
  <c r="BI49" i="2"/>
  <c r="AW49" i="2"/>
  <c r="BB49" i="2"/>
  <c r="BD49" i="2"/>
  <c r="BF49" i="2"/>
  <c r="BB144" i="2"/>
  <c r="BJ144" i="2"/>
  <c r="BC144" i="2"/>
  <c r="AU144" i="2"/>
  <c r="BK144" i="2"/>
  <c r="BH144" i="2"/>
  <c r="AV144" i="2"/>
  <c r="BD144" i="2"/>
  <c r="BL144" i="2"/>
  <c r="BM144" i="2"/>
  <c r="AX144" i="2"/>
  <c r="BN144" i="2"/>
  <c r="AY144" i="2"/>
  <c r="BO144" i="2"/>
  <c r="BI144" i="2"/>
  <c r="AW144" i="2"/>
  <c r="BE144" i="2"/>
  <c r="BF144" i="2"/>
  <c r="BG144" i="2"/>
  <c r="AZ144" i="2"/>
  <c r="BA144" i="2"/>
  <c r="AX128" i="2"/>
  <c r="BF128" i="2"/>
  <c r="BN128" i="2"/>
  <c r="AY128" i="2"/>
  <c r="BG128" i="2"/>
  <c r="BO128" i="2"/>
  <c r="AW128" i="2"/>
  <c r="BI128" i="2"/>
  <c r="BB128" i="2"/>
  <c r="BM128" i="2"/>
  <c r="BD128" i="2"/>
  <c r="BE128" i="2"/>
  <c r="AV128" i="2"/>
  <c r="BL128" i="2"/>
  <c r="AZ128" i="2"/>
  <c r="BA128" i="2"/>
  <c r="BH128" i="2"/>
  <c r="BK128" i="2"/>
  <c r="BC128" i="2"/>
  <c r="BJ128" i="2"/>
  <c r="AU128" i="2"/>
  <c r="V12" i="3"/>
  <c r="AY12" i="3"/>
  <c r="BG12" i="3"/>
  <c r="BO12" i="3"/>
  <c r="AZ12" i="3"/>
  <c r="BH12" i="3"/>
  <c r="BB12" i="3"/>
  <c r="BJ12" i="3"/>
  <c r="AU12" i="3"/>
  <c r="BC12" i="3"/>
  <c r="BK12" i="3"/>
  <c r="AW12" i="3"/>
  <c r="BM12" i="3"/>
  <c r="AX12" i="3"/>
  <c r="BN12" i="3"/>
  <c r="BF12" i="3"/>
  <c r="BI12" i="3"/>
  <c r="BA12" i="3"/>
  <c r="BD12" i="3"/>
  <c r="BE12" i="3"/>
  <c r="AV12" i="3"/>
  <c r="BL12" i="3"/>
  <c r="V114" i="3"/>
  <c r="V89" i="3"/>
  <c r="AW94" i="2"/>
  <c r="BE94" i="2"/>
  <c r="BM94" i="2"/>
  <c r="AZ94" i="2"/>
  <c r="BH94" i="2"/>
  <c r="AU94" i="2"/>
  <c r="BF94" i="2"/>
  <c r="AX94" i="2"/>
  <c r="BI94" i="2"/>
  <c r="AY94" i="2"/>
  <c r="BJ94" i="2"/>
  <c r="BA94" i="2"/>
  <c r="BO94" i="2"/>
  <c r="BB94" i="2"/>
  <c r="BD94" i="2"/>
  <c r="BN94" i="2"/>
  <c r="AV94" i="2"/>
  <c r="BC94" i="2"/>
  <c r="BK94" i="2"/>
  <c r="BL94" i="2"/>
  <c r="BG94" i="2"/>
  <c r="AZ134" i="2"/>
  <c r="BH134" i="2"/>
  <c r="BA134" i="2"/>
  <c r="BI134" i="2"/>
  <c r="AU134" i="2"/>
  <c r="BE134" i="2"/>
  <c r="BO134" i="2"/>
  <c r="AW134" i="2"/>
  <c r="BG134" i="2"/>
  <c r="AX134" i="2"/>
  <c r="BJ134" i="2"/>
  <c r="BK134" i="2"/>
  <c r="BL134" i="2"/>
  <c r="BF134" i="2"/>
  <c r="AV134" i="2"/>
  <c r="BM134" i="2"/>
  <c r="BB134" i="2"/>
  <c r="BC134" i="2"/>
  <c r="AY134" i="2"/>
  <c r="BN134" i="2"/>
  <c r="BD134" i="2"/>
  <c r="AW39" i="3"/>
  <c r="BE39" i="3"/>
  <c r="BM39" i="3"/>
  <c r="AX39" i="3"/>
  <c r="BF39" i="3"/>
  <c r="BN39" i="3"/>
  <c r="AZ39" i="3"/>
  <c r="BH39" i="3"/>
  <c r="BA39" i="3"/>
  <c r="BI39" i="3"/>
  <c r="AY39" i="3"/>
  <c r="BO39" i="3"/>
  <c r="BB39" i="3"/>
  <c r="BG39" i="3"/>
  <c r="BC39" i="3"/>
  <c r="BJ39" i="3"/>
  <c r="BD39" i="3"/>
  <c r="AV39" i="3"/>
  <c r="AU39" i="3"/>
  <c r="BK39" i="3"/>
  <c r="BL39" i="3"/>
  <c r="T32" i="3"/>
  <c r="AZ32" i="3"/>
  <c r="BH32" i="3"/>
  <c r="BA32" i="3"/>
  <c r="BI32" i="3"/>
  <c r="AU32" i="3"/>
  <c r="BC32" i="3"/>
  <c r="BK32" i="3"/>
  <c r="AV32" i="3"/>
  <c r="BD32" i="3"/>
  <c r="BL32" i="3"/>
  <c r="BB32" i="3"/>
  <c r="BM32" i="3"/>
  <c r="BE32" i="3"/>
  <c r="BF32" i="3"/>
  <c r="BJ32" i="3"/>
  <c r="AW32" i="3"/>
  <c r="BG32" i="3"/>
  <c r="AX32" i="3"/>
  <c r="AY32" i="3"/>
  <c r="BO32" i="3"/>
  <c r="BN32" i="3"/>
  <c r="AZ50" i="3"/>
  <c r="BH50" i="3"/>
  <c r="BA50" i="3"/>
  <c r="BI50" i="3"/>
  <c r="AU50" i="3"/>
  <c r="BC50" i="3"/>
  <c r="BK50" i="3"/>
  <c r="AV50" i="3"/>
  <c r="BD50" i="3"/>
  <c r="BL50" i="3"/>
  <c r="AX50" i="3"/>
  <c r="BN50" i="3"/>
  <c r="BG50" i="3"/>
  <c r="AY50" i="3"/>
  <c r="BO50" i="3"/>
  <c r="BB50" i="3"/>
  <c r="BF50" i="3"/>
  <c r="BE50" i="3"/>
  <c r="AW50" i="3"/>
  <c r="BJ50" i="3"/>
  <c r="BM50" i="3"/>
  <c r="W102" i="2"/>
  <c r="U88" i="2"/>
  <c r="AX88" i="2"/>
  <c r="BF88" i="2"/>
  <c r="BN88" i="2"/>
  <c r="BA88" i="2"/>
  <c r="BI88" i="2"/>
  <c r="AU88" i="2"/>
  <c r="BD88" i="2"/>
  <c r="BO88" i="2"/>
  <c r="AV88" i="2"/>
  <c r="BG88" i="2"/>
  <c r="AW88" i="2"/>
  <c r="BH88" i="2"/>
  <c r="BB88" i="2"/>
  <c r="BC88" i="2"/>
  <c r="BJ88" i="2"/>
  <c r="BK88" i="2"/>
  <c r="BL88" i="2"/>
  <c r="AY88" i="2"/>
  <c r="AZ88" i="2"/>
  <c r="BM88" i="2"/>
  <c r="BE88" i="2"/>
  <c r="W68" i="2"/>
  <c r="W50" i="2"/>
  <c r="BA44" i="2"/>
  <c r="BI44" i="2"/>
  <c r="AV44" i="2"/>
  <c r="BD44" i="2"/>
  <c r="BL44" i="2"/>
  <c r="AY44" i="2"/>
  <c r="BJ44" i="2"/>
  <c r="BC44" i="2"/>
  <c r="BN44" i="2"/>
  <c r="BE44" i="2"/>
  <c r="BF44" i="2"/>
  <c r="AX44" i="2"/>
  <c r="BB44" i="2"/>
  <c r="BG44" i="2"/>
  <c r="AU44" i="2"/>
  <c r="AW44" i="2"/>
  <c r="AZ44" i="2"/>
  <c r="BK44" i="2"/>
  <c r="BH44" i="2"/>
  <c r="BM44" i="2"/>
  <c r="BO44" i="2"/>
  <c r="AV106" i="2"/>
  <c r="BD106" i="2"/>
  <c r="BL106" i="2"/>
  <c r="AY106" i="2"/>
  <c r="BG106" i="2"/>
  <c r="BO106" i="2"/>
  <c r="BC106" i="2"/>
  <c r="BN106" i="2"/>
  <c r="AU106" i="2"/>
  <c r="BF106" i="2"/>
  <c r="AW106" i="2"/>
  <c r="BH106" i="2"/>
  <c r="BK106" i="2"/>
  <c r="AX106" i="2"/>
  <c r="BM106" i="2"/>
  <c r="BA106" i="2"/>
  <c r="AZ106" i="2"/>
  <c r="BE106" i="2"/>
  <c r="BI106" i="2"/>
  <c r="BB106" i="2"/>
  <c r="BJ106" i="2"/>
  <c r="BB140" i="2"/>
  <c r="BJ140" i="2"/>
  <c r="AV140" i="2"/>
  <c r="BD140" i="2"/>
  <c r="BL140" i="2"/>
  <c r="BE140" i="2"/>
  <c r="BO140" i="2"/>
  <c r="AU140" i="2"/>
  <c r="BF140" i="2"/>
  <c r="BN140" i="2"/>
  <c r="BM140" i="2"/>
  <c r="AW140" i="2"/>
  <c r="BG140" i="2"/>
  <c r="BI140" i="2"/>
  <c r="BK140" i="2"/>
  <c r="AX140" i="2"/>
  <c r="BH140" i="2"/>
  <c r="AY140" i="2"/>
  <c r="AZ140" i="2"/>
  <c r="BA140" i="2"/>
  <c r="BC140" i="2"/>
  <c r="U133" i="2"/>
  <c r="AW133" i="2"/>
  <c r="BE133" i="2"/>
  <c r="BM133" i="2"/>
  <c r="AX133" i="2"/>
  <c r="BF133" i="2"/>
  <c r="BN133" i="2"/>
  <c r="BD133" i="2"/>
  <c r="AV133" i="2"/>
  <c r="BH133" i="2"/>
  <c r="AY133" i="2"/>
  <c r="BI133" i="2"/>
  <c r="AU133" i="2"/>
  <c r="BL133" i="2"/>
  <c r="AZ133" i="2"/>
  <c r="BO133" i="2"/>
  <c r="BK133" i="2"/>
  <c r="BA133" i="2"/>
  <c r="BJ133" i="2"/>
  <c r="BB133" i="2"/>
  <c r="BC133" i="2"/>
  <c r="BG133" i="2"/>
  <c r="W126" i="2"/>
  <c r="V14" i="3"/>
  <c r="AW14" i="3"/>
  <c r="BE14" i="3"/>
  <c r="BM14" i="3"/>
  <c r="AX14" i="3"/>
  <c r="BF14" i="3"/>
  <c r="BN14" i="3"/>
  <c r="AZ14" i="3"/>
  <c r="BH14" i="3"/>
  <c r="BA14" i="3"/>
  <c r="BI14" i="3"/>
  <c r="BC14" i="3"/>
  <c r="BD14" i="3"/>
  <c r="AV14" i="3"/>
  <c r="BL14" i="3"/>
  <c r="BG14" i="3"/>
  <c r="BJ14" i="3"/>
  <c r="AU14" i="3"/>
  <c r="BK14" i="3"/>
  <c r="BB14" i="3"/>
  <c r="BO14" i="3"/>
  <c r="AY14" i="3"/>
  <c r="AU41" i="3"/>
  <c r="BC41" i="3"/>
  <c r="BK41" i="3"/>
  <c r="AV41" i="3"/>
  <c r="BD41" i="3"/>
  <c r="BL41" i="3"/>
  <c r="AX41" i="3"/>
  <c r="BF41" i="3"/>
  <c r="BN41" i="3"/>
  <c r="AY41" i="3"/>
  <c r="BG41" i="3"/>
  <c r="BO41" i="3"/>
  <c r="BE41" i="3"/>
  <c r="AZ41" i="3"/>
  <c r="BH41" i="3"/>
  <c r="BM41" i="3"/>
  <c r="BI41" i="3"/>
  <c r="BJ41" i="3"/>
  <c r="AW41" i="3"/>
  <c r="BA41" i="3"/>
  <c r="BB41" i="3"/>
  <c r="BB72" i="3"/>
  <c r="BJ72" i="3"/>
  <c r="AU72" i="3"/>
  <c r="BC72" i="3"/>
  <c r="BK72" i="3"/>
  <c r="AW72" i="3"/>
  <c r="BE72" i="3"/>
  <c r="BM72" i="3"/>
  <c r="AX72" i="3"/>
  <c r="BF72" i="3"/>
  <c r="BN72" i="3"/>
  <c r="AZ72" i="3"/>
  <c r="BA72" i="3"/>
  <c r="BH72" i="3"/>
  <c r="BD72" i="3"/>
  <c r="BI72" i="3"/>
  <c r="BG72" i="3"/>
  <c r="BO72" i="3"/>
  <c r="AY72" i="3"/>
  <c r="BL72" i="3"/>
  <c r="AV72" i="3"/>
  <c r="V102" i="2"/>
  <c r="BA98" i="2"/>
  <c r="BI98" i="2"/>
  <c r="AV98" i="2"/>
  <c r="BD98" i="2"/>
  <c r="BL98" i="2"/>
  <c r="AW98" i="2"/>
  <c r="BG98" i="2"/>
  <c r="AY98" i="2"/>
  <c r="BJ98" i="2"/>
  <c r="AZ98" i="2"/>
  <c r="BK98" i="2"/>
  <c r="BB98" i="2"/>
  <c r="BC98" i="2"/>
  <c r="BF98" i="2"/>
  <c r="BN98" i="2"/>
  <c r="AU98" i="2"/>
  <c r="AX98" i="2"/>
  <c r="BE98" i="2"/>
  <c r="BM98" i="2"/>
  <c r="BO98" i="2"/>
  <c r="BH98" i="2"/>
  <c r="W95" i="2"/>
  <c r="U90" i="2"/>
  <c r="AV90" i="2"/>
  <c r="BD90" i="2"/>
  <c r="BL90" i="2"/>
  <c r="AY90" i="2"/>
  <c r="BG90" i="2"/>
  <c r="BO90" i="2"/>
  <c r="BE90" i="2"/>
  <c r="AW90" i="2"/>
  <c r="BH90" i="2"/>
  <c r="AX90" i="2"/>
  <c r="BI90" i="2"/>
  <c r="BK90" i="2"/>
  <c r="AU90" i="2"/>
  <c r="BM90" i="2"/>
  <c r="BA90" i="2"/>
  <c r="AZ90" i="2"/>
  <c r="BC90" i="2"/>
  <c r="BF90" i="2"/>
  <c r="BB90" i="2"/>
  <c r="BJ90" i="2"/>
  <c r="BN90" i="2"/>
  <c r="V85" i="2"/>
  <c r="BA81" i="2"/>
  <c r="BI81" i="2"/>
  <c r="AV81" i="2"/>
  <c r="BD81" i="2"/>
  <c r="BL81" i="2"/>
  <c r="BB81" i="2"/>
  <c r="BM81" i="2"/>
  <c r="BC81" i="2"/>
  <c r="BN81" i="2"/>
  <c r="AX81" i="2"/>
  <c r="BK81" i="2"/>
  <c r="AZ81" i="2"/>
  <c r="BE81" i="2"/>
  <c r="BO81" i="2"/>
  <c r="AU81" i="2"/>
  <c r="AY81" i="2"/>
  <c r="BJ81" i="2"/>
  <c r="AW81" i="2"/>
  <c r="BF81" i="2"/>
  <c r="BG81" i="2"/>
  <c r="BH81" i="2"/>
  <c r="W78" i="2"/>
  <c r="U73" i="2"/>
  <c r="AV73" i="2"/>
  <c r="BD73" i="2"/>
  <c r="BL73" i="2"/>
  <c r="AY73" i="2"/>
  <c r="BG73" i="2"/>
  <c r="BO73" i="2"/>
  <c r="AZ73" i="2"/>
  <c r="BJ73" i="2"/>
  <c r="BA73" i="2"/>
  <c r="BK73" i="2"/>
  <c r="BC73" i="2"/>
  <c r="BF73" i="2"/>
  <c r="BH73" i="2"/>
  <c r="AX73" i="2"/>
  <c r="BB73" i="2"/>
  <c r="BE73" i="2"/>
  <c r="BM73" i="2"/>
  <c r="BI73" i="2"/>
  <c r="BN73" i="2"/>
  <c r="AU73" i="2"/>
  <c r="AW73" i="2"/>
  <c r="V68" i="2"/>
  <c r="AV63" i="2"/>
  <c r="BL63" i="2"/>
  <c r="BJ63" i="2"/>
  <c r="AW63" i="2"/>
  <c r="BI63" i="2"/>
  <c r="BB63" i="2"/>
  <c r="AX63" i="2"/>
  <c r="BA63" i="2"/>
  <c r="BD63" i="2"/>
  <c r="BK63" i="2"/>
  <c r="BO63" i="2"/>
  <c r="AY63" i="2"/>
  <c r="BM63" i="2"/>
  <c r="BH63" i="2"/>
  <c r="AZ63" i="2"/>
  <c r="BN63" i="2"/>
  <c r="BC63" i="2"/>
  <c r="BG63" i="2"/>
  <c r="AU63" i="2"/>
  <c r="BF63" i="2"/>
  <c r="BE63" i="2"/>
  <c r="W60" i="2"/>
  <c r="U55" i="2"/>
  <c r="BB55" i="2"/>
  <c r="BJ55" i="2"/>
  <c r="AW55" i="2"/>
  <c r="BE55" i="2"/>
  <c r="BM55" i="2"/>
  <c r="BC55" i="2"/>
  <c r="BN55" i="2"/>
  <c r="AV55" i="2"/>
  <c r="BG55" i="2"/>
  <c r="AZ55" i="2"/>
  <c r="BO55" i="2"/>
  <c r="BA55" i="2"/>
  <c r="AU55" i="2"/>
  <c r="BL55" i="2"/>
  <c r="AY55" i="2"/>
  <c r="BD55" i="2"/>
  <c r="BH55" i="2"/>
  <c r="BI55" i="2"/>
  <c r="BK55" i="2"/>
  <c r="AX55" i="2"/>
  <c r="BF55" i="2"/>
  <c r="V50" i="2"/>
  <c r="AY46" i="2"/>
  <c r="BG46" i="2"/>
  <c r="BO46" i="2"/>
  <c r="BB46" i="2"/>
  <c r="BJ46" i="2"/>
  <c r="AZ46" i="2"/>
  <c r="BK46" i="2"/>
  <c r="BD46" i="2"/>
  <c r="BN46" i="2"/>
  <c r="BE46" i="2"/>
  <c r="BF46" i="2"/>
  <c r="AV46" i="2"/>
  <c r="BM46" i="2"/>
  <c r="AX46" i="2"/>
  <c r="BA46" i="2"/>
  <c r="BL46" i="2"/>
  <c r="AW46" i="2"/>
  <c r="AU46" i="2"/>
  <c r="BI46" i="2"/>
  <c r="BH46" i="2"/>
  <c r="BC46" i="2"/>
  <c r="W43" i="2"/>
  <c r="U56" i="2"/>
  <c r="BB56" i="2"/>
  <c r="BJ56" i="2"/>
  <c r="AW56" i="2"/>
  <c r="BE56" i="2"/>
  <c r="BM56" i="2"/>
  <c r="AX56" i="2"/>
  <c r="BH56" i="2"/>
  <c r="BA56" i="2"/>
  <c r="BL56" i="2"/>
  <c r="AU56" i="2"/>
  <c r="BI56" i="2"/>
  <c r="AV56" i="2"/>
  <c r="BK56" i="2"/>
  <c r="BG56" i="2"/>
  <c r="BO56" i="2"/>
  <c r="AY56" i="2"/>
  <c r="BF56" i="2"/>
  <c r="BN56" i="2"/>
  <c r="AZ56" i="2"/>
  <c r="BD56" i="2"/>
  <c r="BC56" i="2"/>
  <c r="W35" i="2"/>
  <c r="V121" i="2"/>
  <c r="W117" i="2"/>
  <c r="AW117" i="2"/>
  <c r="BE117" i="2"/>
  <c r="BM117" i="2"/>
  <c r="AX117" i="2"/>
  <c r="BF117" i="2"/>
  <c r="BN117" i="2"/>
  <c r="AZ117" i="2"/>
  <c r="BJ117" i="2"/>
  <c r="BA117" i="2"/>
  <c r="BK117" i="2"/>
  <c r="BC117" i="2"/>
  <c r="BO117" i="2"/>
  <c r="AV117" i="2"/>
  <c r="BB117" i="2"/>
  <c r="BD117" i="2"/>
  <c r="AU117" i="2"/>
  <c r="BH117" i="2"/>
  <c r="AY117" i="2"/>
  <c r="BG117" i="2"/>
  <c r="BI117" i="2"/>
  <c r="BL117" i="2"/>
  <c r="V112" i="2"/>
  <c r="BB108" i="2"/>
  <c r="BJ108" i="2"/>
  <c r="AW108" i="2"/>
  <c r="BE108" i="2"/>
  <c r="BM108" i="2"/>
  <c r="BD108" i="2"/>
  <c r="BO108" i="2"/>
  <c r="AV108" i="2"/>
  <c r="BG108" i="2"/>
  <c r="AX108" i="2"/>
  <c r="BH108" i="2"/>
  <c r="BC108" i="2"/>
  <c r="BF108" i="2"/>
  <c r="BK108" i="2"/>
  <c r="BL108" i="2"/>
  <c r="AU108" i="2"/>
  <c r="AY108" i="2"/>
  <c r="AZ108" i="2"/>
  <c r="BA108" i="2"/>
  <c r="BI108" i="2"/>
  <c r="BN108" i="2"/>
  <c r="W124" i="2"/>
  <c r="BB124" i="2"/>
  <c r="BJ124" i="2"/>
  <c r="AU124" i="2"/>
  <c r="BC124" i="2"/>
  <c r="BK124" i="2"/>
  <c r="AW124" i="2"/>
  <c r="BG124" i="2"/>
  <c r="AZ124" i="2"/>
  <c r="BM124" i="2"/>
  <c r="BD124" i="2"/>
  <c r="BO124" i="2"/>
  <c r="BE124" i="2"/>
  <c r="BA124" i="2"/>
  <c r="BF124" i="2"/>
  <c r="BH124" i="2"/>
  <c r="BL124" i="2"/>
  <c r="AV124" i="2"/>
  <c r="AX124" i="2"/>
  <c r="BI124" i="2"/>
  <c r="BN124" i="2"/>
  <c r="AY124" i="2"/>
  <c r="V142" i="2"/>
  <c r="U139" i="2"/>
  <c r="AY139" i="2"/>
  <c r="BG139" i="2"/>
  <c r="BO139" i="2"/>
  <c r="BA139" i="2"/>
  <c r="BI139" i="2"/>
  <c r="BB139" i="2"/>
  <c r="BD139" i="2"/>
  <c r="BN139" i="2"/>
  <c r="BE139" i="2"/>
  <c r="BL139" i="2"/>
  <c r="BC139" i="2"/>
  <c r="BM139" i="2"/>
  <c r="AU139" i="2"/>
  <c r="BF139" i="2"/>
  <c r="BJ139" i="2"/>
  <c r="BK139" i="2"/>
  <c r="AZ139" i="2"/>
  <c r="AV139" i="2"/>
  <c r="BH139" i="2"/>
  <c r="AW139" i="2"/>
  <c r="AX139" i="2"/>
  <c r="AV130" i="2"/>
  <c r="BD130" i="2"/>
  <c r="BL130" i="2"/>
  <c r="AW130" i="2"/>
  <c r="BE130" i="2"/>
  <c r="BM130" i="2"/>
  <c r="BC130" i="2"/>
  <c r="BO130" i="2"/>
  <c r="AU130" i="2"/>
  <c r="BG130" i="2"/>
  <c r="AX130" i="2"/>
  <c r="BH130" i="2"/>
  <c r="BI130" i="2"/>
  <c r="BJ130" i="2"/>
  <c r="BB130" i="2"/>
  <c r="BF130" i="2"/>
  <c r="BK130" i="2"/>
  <c r="AZ130" i="2"/>
  <c r="AY130" i="2"/>
  <c r="BN130" i="2"/>
  <c r="BA130" i="2"/>
  <c r="V126" i="2"/>
  <c r="W148" i="2"/>
  <c r="V13" i="3"/>
  <c r="T11" i="3"/>
  <c r="AV11" i="3"/>
  <c r="BD11" i="3"/>
  <c r="BL11" i="3"/>
  <c r="AW11" i="3"/>
  <c r="BE11" i="3"/>
  <c r="BM11" i="3"/>
  <c r="AY11" i="3"/>
  <c r="BG11" i="3"/>
  <c r="BO11" i="3"/>
  <c r="AZ11" i="3"/>
  <c r="BH11" i="3"/>
  <c r="BB11" i="3"/>
  <c r="BC11" i="3"/>
  <c r="AU11" i="3"/>
  <c r="BK11" i="3"/>
  <c r="AX11" i="3"/>
  <c r="BN11" i="3"/>
  <c r="BF11" i="3"/>
  <c r="BI11" i="3"/>
  <c r="BJ11" i="3"/>
  <c r="BA11" i="3"/>
  <c r="BA43" i="3"/>
  <c r="BI43" i="3"/>
  <c r="BB43" i="3"/>
  <c r="BJ43" i="3"/>
  <c r="AV43" i="3"/>
  <c r="BD43" i="3"/>
  <c r="BL43" i="3"/>
  <c r="AW43" i="3"/>
  <c r="BE43" i="3"/>
  <c r="BM43" i="3"/>
  <c r="AU43" i="3"/>
  <c r="BK43" i="3"/>
  <c r="AX43" i="3"/>
  <c r="BN43" i="3"/>
  <c r="BF43" i="3"/>
  <c r="AY43" i="3"/>
  <c r="BO43" i="3"/>
  <c r="AZ43" i="3"/>
  <c r="BC43" i="3"/>
  <c r="BG43" i="3"/>
  <c r="BH43" i="3"/>
  <c r="V40" i="3"/>
  <c r="T36" i="3"/>
  <c r="AV36" i="3"/>
  <c r="BD36" i="3"/>
  <c r="BL36" i="3"/>
  <c r="AW36" i="3"/>
  <c r="BE36" i="3"/>
  <c r="BM36" i="3"/>
  <c r="AY36" i="3"/>
  <c r="BG36" i="3"/>
  <c r="BO36" i="3"/>
  <c r="AZ36" i="3"/>
  <c r="BH36" i="3"/>
  <c r="AX36" i="3"/>
  <c r="BN36" i="3"/>
  <c r="BI36" i="3"/>
  <c r="BA36" i="3"/>
  <c r="BB36" i="3"/>
  <c r="BC36" i="3"/>
  <c r="BF36" i="3"/>
  <c r="AU36" i="3"/>
  <c r="BJ36" i="3"/>
  <c r="BK36" i="3"/>
  <c r="U31" i="3"/>
  <c r="U74" i="3"/>
  <c r="T71" i="3"/>
  <c r="AY71" i="3"/>
  <c r="BG71" i="3"/>
  <c r="BO71" i="3"/>
  <c r="AZ71" i="3"/>
  <c r="BH71" i="3"/>
  <c r="BB71" i="3"/>
  <c r="BJ71" i="3"/>
  <c r="AU71" i="3"/>
  <c r="BC71" i="3"/>
  <c r="BK71" i="3"/>
  <c r="BE71" i="3"/>
  <c r="BN71" i="3"/>
  <c r="BF71" i="3"/>
  <c r="BI71" i="3"/>
  <c r="AW71" i="3"/>
  <c r="AX71" i="3"/>
  <c r="AV71" i="3"/>
  <c r="BL71" i="3"/>
  <c r="BM71" i="3"/>
  <c r="BA71" i="3"/>
  <c r="BD71" i="3"/>
  <c r="AV62" i="3"/>
  <c r="BD62" i="3"/>
  <c r="BL62" i="3"/>
  <c r="AW62" i="3"/>
  <c r="BE62" i="3"/>
  <c r="BM62" i="3"/>
  <c r="AY62" i="3"/>
  <c r="BG62" i="3"/>
  <c r="BO62" i="3"/>
  <c r="AZ62" i="3"/>
  <c r="BH62" i="3"/>
  <c r="BB62" i="3"/>
  <c r="BC62" i="3"/>
  <c r="BJ62" i="3"/>
  <c r="BF62" i="3"/>
  <c r="AU62" i="3"/>
  <c r="BI62" i="3"/>
  <c r="BK62" i="3"/>
  <c r="AX62" i="3"/>
  <c r="BA62" i="3"/>
  <c r="BN62" i="3"/>
  <c r="U58" i="3"/>
  <c r="T55" i="3"/>
  <c r="AY55" i="3"/>
  <c r="BG55" i="3"/>
  <c r="BO55" i="3"/>
  <c r="AZ55" i="3"/>
  <c r="BH55" i="3"/>
  <c r="BB55" i="3"/>
  <c r="BJ55" i="3"/>
  <c r="AU55" i="3"/>
  <c r="BC55" i="3"/>
  <c r="BK55" i="3"/>
  <c r="BE55" i="3"/>
  <c r="AX55" i="3"/>
  <c r="BF55" i="3"/>
  <c r="AW55" i="3"/>
  <c r="BI55" i="3"/>
  <c r="BN55" i="3"/>
  <c r="AV55" i="3"/>
  <c r="BL55" i="3"/>
  <c r="BM55" i="3"/>
  <c r="BA55" i="3"/>
  <c r="BD55" i="3"/>
  <c r="V78" i="3"/>
  <c r="AV78" i="3"/>
  <c r="BD78" i="3"/>
  <c r="BL78" i="3"/>
  <c r="AW78" i="3"/>
  <c r="BE78" i="3"/>
  <c r="BM78" i="3"/>
  <c r="AY78" i="3"/>
  <c r="BG78" i="3"/>
  <c r="BO78" i="3"/>
  <c r="AZ78" i="3"/>
  <c r="BH78" i="3"/>
  <c r="BJ78" i="3"/>
  <c r="AU78" i="3"/>
  <c r="BK78" i="3"/>
  <c r="BB78" i="3"/>
  <c r="BC78" i="3"/>
  <c r="AX78" i="3"/>
  <c r="BN78" i="3"/>
  <c r="BA78" i="3"/>
  <c r="BI78" i="3"/>
  <c r="BF78" i="3"/>
  <c r="V106" i="3"/>
  <c r="AZ106" i="3"/>
  <c r="BH106" i="3"/>
  <c r="BA106" i="3"/>
  <c r="BI106" i="3"/>
  <c r="AU106" i="3"/>
  <c r="BC106" i="3"/>
  <c r="BK106" i="3"/>
  <c r="AV106" i="3"/>
  <c r="BD106" i="3"/>
  <c r="BL106" i="3"/>
  <c r="AW106" i="3"/>
  <c r="BM106" i="3"/>
  <c r="AX106" i="3"/>
  <c r="BN106" i="3"/>
  <c r="BF106" i="3"/>
  <c r="AY106" i="3"/>
  <c r="BO106" i="3"/>
  <c r="BB106" i="3"/>
  <c r="BE106" i="3"/>
  <c r="BJ106" i="3"/>
  <c r="BG106" i="3"/>
  <c r="U130" i="3"/>
  <c r="V118" i="3"/>
  <c r="Q2" i="4"/>
  <c r="R66" i="4"/>
  <c r="P66" i="4"/>
  <c r="Q63" i="4"/>
  <c r="Q60" i="4"/>
  <c r="Q55" i="4"/>
  <c r="Q52" i="4"/>
  <c r="Q47" i="4"/>
  <c r="Q44" i="4"/>
  <c r="Q39" i="4"/>
  <c r="Q36" i="4"/>
  <c r="R33" i="4"/>
  <c r="Q30" i="4"/>
  <c r="R27" i="4"/>
  <c r="P22" i="4"/>
  <c r="R19" i="4"/>
  <c r="R13" i="4"/>
  <c r="Q7" i="4"/>
  <c r="R4" i="4"/>
  <c r="P4" i="4"/>
  <c r="U99" i="2"/>
  <c r="AV99" i="2"/>
  <c r="BD99" i="2"/>
  <c r="BL99" i="2"/>
  <c r="AY99" i="2"/>
  <c r="BG99" i="2"/>
  <c r="BO99" i="2"/>
  <c r="AW99" i="2"/>
  <c r="BH99" i="2"/>
  <c r="AZ99" i="2"/>
  <c r="BJ99" i="2"/>
  <c r="BA99" i="2"/>
  <c r="BK99" i="2"/>
  <c r="AU99" i="2"/>
  <c r="BN99" i="2"/>
  <c r="AX99" i="2"/>
  <c r="BC99" i="2"/>
  <c r="BB99" i="2"/>
  <c r="BE99" i="2"/>
  <c r="BM99" i="2"/>
  <c r="BI99" i="2"/>
  <c r="BF99" i="2"/>
  <c r="AV138" i="2"/>
  <c r="BD138" i="2"/>
  <c r="BL138" i="2"/>
  <c r="AX138" i="2"/>
  <c r="BF138" i="2"/>
  <c r="BN138" i="2"/>
  <c r="AY138" i="2"/>
  <c r="BG138" i="2"/>
  <c r="BO138" i="2"/>
  <c r="AZ138" i="2"/>
  <c r="BK138" i="2"/>
  <c r="BA138" i="2"/>
  <c r="BM138" i="2"/>
  <c r="AU138" i="2"/>
  <c r="BI138" i="2"/>
  <c r="BB138" i="2"/>
  <c r="BE138" i="2"/>
  <c r="BH138" i="2"/>
  <c r="BJ138" i="2"/>
  <c r="BC138" i="2"/>
  <c r="AW138" i="2"/>
  <c r="AU147" i="2"/>
  <c r="BC147" i="2"/>
  <c r="BK147" i="2"/>
  <c r="AV147" i="2"/>
  <c r="BL147" i="2"/>
  <c r="BD147" i="2"/>
  <c r="AW147" i="2"/>
  <c r="BE147" i="2"/>
  <c r="BM147" i="2"/>
  <c r="AX147" i="2"/>
  <c r="BF147" i="2"/>
  <c r="AY147" i="2"/>
  <c r="BO147" i="2"/>
  <c r="AZ147" i="2"/>
  <c r="BA147" i="2"/>
  <c r="BJ147" i="2"/>
  <c r="BN147" i="2"/>
  <c r="BG147" i="2"/>
  <c r="BH147" i="2"/>
  <c r="BI147" i="2"/>
  <c r="BB147" i="2"/>
  <c r="T44" i="3"/>
  <c r="AV44" i="3"/>
  <c r="BD44" i="3"/>
  <c r="BL44" i="3"/>
  <c r="AW44" i="3"/>
  <c r="BE44" i="3"/>
  <c r="BM44" i="3"/>
  <c r="AY44" i="3"/>
  <c r="BG44" i="3"/>
  <c r="BO44" i="3"/>
  <c r="AZ44" i="3"/>
  <c r="BH44" i="3"/>
  <c r="BF44" i="3"/>
  <c r="BI44" i="3"/>
  <c r="AX44" i="3"/>
  <c r="BJ44" i="3"/>
  <c r="BN44" i="3"/>
  <c r="BA44" i="3"/>
  <c r="AU44" i="3"/>
  <c r="BK44" i="3"/>
  <c r="BB44" i="3"/>
  <c r="BC44" i="3"/>
  <c r="T28" i="3"/>
  <c r="AV28" i="3"/>
  <c r="BD28" i="3"/>
  <c r="BL28" i="3"/>
  <c r="AW28" i="3"/>
  <c r="BE28" i="3"/>
  <c r="BM28" i="3"/>
  <c r="AY28" i="3"/>
  <c r="BG28" i="3"/>
  <c r="BO28" i="3"/>
  <c r="AZ28" i="3"/>
  <c r="BH28" i="3"/>
  <c r="BF28" i="3"/>
  <c r="BI28" i="3"/>
  <c r="BA28" i="3"/>
  <c r="BJ28" i="3"/>
  <c r="BN28" i="3"/>
  <c r="AU28" i="3"/>
  <c r="BK28" i="3"/>
  <c r="AX28" i="3"/>
  <c r="BB28" i="3"/>
  <c r="BC28" i="3"/>
  <c r="V121" i="3"/>
  <c r="AV121" i="3"/>
  <c r="BD121" i="3"/>
  <c r="BL121" i="3"/>
  <c r="AW121" i="3"/>
  <c r="BE121" i="3"/>
  <c r="BM121" i="3"/>
  <c r="BH121" i="3"/>
  <c r="BI121" i="3"/>
  <c r="AX121" i="3"/>
  <c r="BF121" i="3"/>
  <c r="BN121" i="3"/>
  <c r="AZ121" i="3"/>
  <c r="BA121" i="3"/>
  <c r="AY121" i="3"/>
  <c r="BG121" i="3"/>
  <c r="BO121" i="3"/>
  <c r="AU121" i="3"/>
  <c r="BB121" i="3"/>
  <c r="BC121" i="3"/>
  <c r="BJ121" i="3"/>
  <c r="BK121" i="3"/>
  <c r="U101" i="2"/>
  <c r="BB101" i="2"/>
  <c r="BJ101" i="2"/>
  <c r="AW101" i="2"/>
  <c r="BE101" i="2"/>
  <c r="BM101" i="2"/>
  <c r="AX101" i="2"/>
  <c r="BH101" i="2"/>
  <c r="AZ101" i="2"/>
  <c r="BK101" i="2"/>
  <c r="BA101" i="2"/>
  <c r="BL101" i="2"/>
  <c r="BF101" i="2"/>
  <c r="BG101" i="2"/>
  <c r="AU101" i="2"/>
  <c r="BN101" i="2"/>
  <c r="BD101" i="2"/>
  <c r="BO101" i="2"/>
  <c r="BI101" i="2"/>
  <c r="BC101" i="2"/>
  <c r="AV101" i="2"/>
  <c r="AY101" i="2"/>
  <c r="U84" i="2"/>
  <c r="BB84" i="2"/>
  <c r="BJ84" i="2"/>
  <c r="AW84" i="2"/>
  <c r="BE84" i="2"/>
  <c r="BM84" i="2"/>
  <c r="BC84" i="2"/>
  <c r="BN84" i="2"/>
  <c r="BD84" i="2"/>
  <c r="BO84" i="2"/>
  <c r="BG84" i="2"/>
  <c r="AV84" i="2"/>
  <c r="BI84" i="2"/>
  <c r="AX84" i="2"/>
  <c r="BK84" i="2"/>
  <c r="AY84" i="2"/>
  <c r="AZ84" i="2"/>
  <c r="BF84" i="2"/>
  <c r="BA84" i="2"/>
  <c r="BH84" i="2"/>
  <c r="AU84" i="2"/>
  <c r="BL84" i="2"/>
  <c r="AY75" i="2"/>
  <c r="BG75" i="2"/>
  <c r="BO75" i="2"/>
  <c r="BB75" i="2"/>
  <c r="BJ75" i="2"/>
  <c r="AZ75" i="2"/>
  <c r="BK75" i="2"/>
  <c r="BA75" i="2"/>
  <c r="BL75" i="2"/>
  <c r="AV75" i="2"/>
  <c r="BI75" i="2"/>
  <c r="AX75" i="2"/>
  <c r="BN75" i="2"/>
  <c r="BC75" i="2"/>
  <c r="BD75" i="2"/>
  <c r="BE75" i="2"/>
  <c r="BF75" i="2"/>
  <c r="BM75" i="2"/>
  <c r="AW75" i="2"/>
  <c r="BH75" i="2"/>
  <c r="AU75" i="2"/>
  <c r="W111" i="2"/>
  <c r="BA111" i="2"/>
  <c r="BI111" i="2"/>
  <c r="AU111" i="2"/>
  <c r="BC111" i="2"/>
  <c r="BK111" i="2"/>
  <c r="AV111" i="2"/>
  <c r="BD111" i="2"/>
  <c r="BL111" i="2"/>
  <c r="BE111" i="2"/>
  <c r="BF111" i="2"/>
  <c r="AW111" i="2"/>
  <c r="BH111" i="2"/>
  <c r="AY111" i="2"/>
  <c r="BB111" i="2"/>
  <c r="BG111" i="2"/>
  <c r="AZ111" i="2"/>
  <c r="BJ111" i="2"/>
  <c r="BM111" i="2"/>
  <c r="BN111" i="2"/>
  <c r="BO111" i="2"/>
  <c r="AX111" i="2"/>
  <c r="T30" i="3"/>
  <c r="BB30" i="3"/>
  <c r="BJ30" i="3"/>
  <c r="AU30" i="3"/>
  <c r="BC30" i="3"/>
  <c r="BK30" i="3"/>
  <c r="AW30" i="3"/>
  <c r="BE30" i="3"/>
  <c r="BM30" i="3"/>
  <c r="AX30" i="3"/>
  <c r="BF30" i="3"/>
  <c r="BN30" i="3"/>
  <c r="AV30" i="3"/>
  <c r="BL30" i="3"/>
  <c r="AY30" i="3"/>
  <c r="BO30" i="3"/>
  <c r="BD30" i="3"/>
  <c r="BG30" i="3"/>
  <c r="AZ30" i="3"/>
  <c r="BA30" i="3"/>
  <c r="BH30" i="3"/>
  <c r="BI30" i="3"/>
  <c r="V101" i="3"/>
  <c r="BA101" i="3"/>
  <c r="BI101" i="3"/>
  <c r="BB101" i="3"/>
  <c r="BJ101" i="3"/>
  <c r="AV101" i="3"/>
  <c r="BD101" i="3"/>
  <c r="BL101" i="3"/>
  <c r="AW101" i="3"/>
  <c r="BE101" i="3"/>
  <c r="BM101" i="3"/>
  <c r="BH101" i="3"/>
  <c r="AU101" i="3"/>
  <c r="BK101" i="3"/>
  <c r="AZ101" i="3"/>
  <c r="AX101" i="3"/>
  <c r="BN101" i="3"/>
  <c r="AY101" i="3"/>
  <c r="BO101" i="3"/>
  <c r="BC101" i="3"/>
  <c r="BG101" i="3"/>
  <c r="BF101" i="3"/>
  <c r="U86" i="2"/>
  <c r="AV86" i="2"/>
  <c r="BK86" i="2"/>
  <c r="BI86" i="2"/>
  <c r="BM86" i="2"/>
  <c r="BA86" i="2"/>
  <c r="BE86" i="2"/>
  <c r="BJ86" i="2"/>
  <c r="BN86" i="2"/>
  <c r="BG86" i="2"/>
  <c r="BC86" i="2"/>
  <c r="AU86" i="2"/>
  <c r="BB86" i="2"/>
  <c r="BD86" i="2"/>
  <c r="BO86" i="2"/>
  <c r="BF86" i="2"/>
  <c r="AY86" i="2"/>
  <c r="AX86" i="2"/>
  <c r="BH86" i="2"/>
  <c r="BL86" i="2"/>
  <c r="AZ86" i="2"/>
  <c r="AW86" i="2"/>
  <c r="AU42" i="2"/>
  <c r="BC42" i="2"/>
  <c r="BK42" i="2"/>
  <c r="AX42" i="2"/>
  <c r="BF42" i="2"/>
  <c r="BN42" i="2"/>
  <c r="AY42" i="2"/>
  <c r="BI42" i="2"/>
  <c r="BB42" i="2"/>
  <c r="BM42" i="2"/>
  <c r="BD42" i="2"/>
  <c r="BE42" i="2"/>
  <c r="BA42" i="2"/>
  <c r="BH42" i="2"/>
  <c r="BJ42" i="2"/>
  <c r="BG42" i="2"/>
  <c r="BL42" i="2"/>
  <c r="BO42" i="2"/>
  <c r="AV42" i="2"/>
  <c r="AZ42" i="2"/>
  <c r="AW42" i="2"/>
  <c r="U37" i="2"/>
  <c r="AX37" i="2"/>
  <c r="BF37" i="2"/>
  <c r="BN37" i="2"/>
  <c r="BA37" i="2"/>
  <c r="BI37" i="2"/>
  <c r="AV37" i="2"/>
  <c r="BG37" i="2"/>
  <c r="AZ37" i="2"/>
  <c r="BK37" i="2"/>
  <c r="BE37" i="2"/>
  <c r="BH37" i="2"/>
  <c r="AU37" i="2"/>
  <c r="BJ37" i="2"/>
  <c r="BC37" i="2"/>
  <c r="BL37" i="2"/>
  <c r="BM37" i="2"/>
  <c r="AW37" i="2"/>
  <c r="BB37" i="2"/>
  <c r="AY37" i="2"/>
  <c r="BD37" i="2"/>
  <c r="BO37" i="2"/>
  <c r="U143" i="2"/>
  <c r="AW143" i="2"/>
  <c r="AY143" i="2"/>
  <c r="BG143" i="2"/>
  <c r="BO143" i="2"/>
  <c r="AZ143" i="2"/>
  <c r="BH143" i="2"/>
  <c r="BM143" i="2"/>
  <c r="BN143" i="2"/>
  <c r="AV143" i="2"/>
  <c r="BF143" i="2"/>
  <c r="BA143" i="2"/>
  <c r="BI143" i="2"/>
  <c r="BC143" i="2"/>
  <c r="BD143" i="2"/>
  <c r="BE143" i="2"/>
  <c r="AX143" i="2"/>
  <c r="BB143" i="2"/>
  <c r="BJ143" i="2"/>
  <c r="BK143" i="2"/>
  <c r="AU143" i="2"/>
  <c r="BL143" i="2"/>
  <c r="T75" i="3"/>
  <c r="AU75" i="3"/>
  <c r="BC75" i="3"/>
  <c r="BK75" i="3"/>
  <c r="AV75" i="3"/>
  <c r="BD75" i="3"/>
  <c r="BL75" i="3"/>
  <c r="AX75" i="3"/>
  <c r="BF75" i="3"/>
  <c r="BN75" i="3"/>
  <c r="AY75" i="3"/>
  <c r="BG75" i="3"/>
  <c r="BO75" i="3"/>
  <c r="BA75" i="3"/>
  <c r="BB75" i="3"/>
  <c r="BE75" i="3"/>
  <c r="BI75" i="3"/>
  <c r="BJ75" i="3"/>
  <c r="BH75" i="3"/>
  <c r="BM75" i="3"/>
  <c r="AZ75" i="3"/>
  <c r="AW75" i="3"/>
  <c r="AZ66" i="3"/>
  <c r="BH66" i="3"/>
  <c r="BA66" i="3"/>
  <c r="BI66" i="3"/>
  <c r="AU66" i="3"/>
  <c r="BC66" i="3"/>
  <c r="BK66" i="3"/>
  <c r="AV66" i="3"/>
  <c r="BD66" i="3"/>
  <c r="BL66" i="3"/>
  <c r="AX66" i="3"/>
  <c r="BN66" i="3"/>
  <c r="AY66" i="3"/>
  <c r="BO66" i="3"/>
  <c r="BG66" i="3"/>
  <c r="BB66" i="3"/>
  <c r="BF66" i="3"/>
  <c r="BE66" i="3"/>
  <c r="BM66" i="3"/>
  <c r="BJ66" i="3"/>
  <c r="AW66" i="3"/>
  <c r="V129" i="3"/>
  <c r="AV129" i="3"/>
  <c r="BD129" i="3"/>
  <c r="BL129" i="3"/>
  <c r="BH129" i="3"/>
  <c r="BA129" i="3"/>
  <c r="AW129" i="3"/>
  <c r="BE129" i="3"/>
  <c r="BM129" i="3"/>
  <c r="AX129" i="3"/>
  <c r="BF129" i="3"/>
  <c r="BN129" i="3"/>
  <c r="AZ129" i="3"/>
  <c r="BI129" i="3"/>
  <c r="AY129" i="3"/>
  <c r="BG129" i="3"/>
  <c r="BO129" i="3"/>
  <c r="AU129" i="3"/>
  <c r="BB129" i="3"/>
  <c r="BC129" i="3"/>
  <c r="BK129" i="3"/>
  <c r="BJ129" i="3"/>
  <c r="R8" i="4"/>
  <c r="P8" i="4"/>
  <c r="AU96" i="2"/>
  <c r="BC96" i="2"/>
  <c r="BK96" i="2"/>
  <c r="AX96" i="2"/>
  <c r="BF96" i="2"/>
  <c r="BN96" i="2"/>
  <c r="AV96" i="2"/>
  <c r="BG96" i="2"/>
  <c r="AY96" i="2"/>
  <c r="BI96" i="2"/>
  <c r="AZ96" i="2"/>
  <c r="BJ96" i="2"/>
  <c r="BH96" i="2"/>
  <c r="BL96" i="2"/>
  <c r="AW96" i="2"/>
  <c r="BO96" i="2"/>
  <c r="BB96" i="2"/>
  <c r="BE96" i="2"/>
  <c r="BM96" i="2"/>
  <c r="BA96" i="2"/>
  <c r="BD96" i="2"/>
  <c r="W85" i="2"/>
  <c r="AU79" i="2"/>
  <c r="BC79" i="2"/>
  <c r="BK79" i="2"/>
  <c r="AX79" i="2"/>
  <c r="BF79" i="2"/>
  <c r="BN79" i="2"/>
  <c r="BA79" i="2"/>
  <c r="BL79" i="2"/>
  <c r="BB79" i="2"/>
  <c r="BM79" i="2"/>
  <c r="AW79" i="2"/>
  <c r="BJ79" i="2"/>
  <c r="AZ79" i="2"/>
  <c r="BD79" i="2"/>
  <c r="BI79" i="2"/>
  <c r="BO79" i="2"/>
  <c r="AV79" i="2"/>
  <c r="AY79" i="2"/>
  <c r="BE79" i="2"/>
  <c r="BH79" i="2"/>
  <c r="BG79" i="2"/>
  <c r="U71" i="2"/>
  <c r="AX71" i="2"/>
  <c r="BF71" i="2"/>
  <c r="BN71" i="2"/>
  <c r="BA71" i="2"/>
  <c r="BI71" i="2"/>
  <c r="AY71" i="2"/>
  <c r="BJ71" i="2"/>
  <c r="AZ71" i="2"/>
  <c r="BK71" i="2"/>
  <c r="BC71" i="2"/>
  <c r="BE71" i="2"/>
  <c r="BG71" i="2"/>
  <c r="AV71" i="2"/>
  <c r="AW71" i="2"/>
  <c r="BB71" i="2"/>
  <c r="BH71" i="2"/>
  <c r="BD71" i="2"/>
  <c r="BL71" i="2"/>
  <c r="BO71" i="2"/>
  <c r="BM71" i="2"/>
  <c r="AU71" i="2"/>
  <c r="BA61" i="2"/>
  <c r="BI61" i="2"/>
  <c r="AV61" i="2"/>
  <c r="BD61" i="2"/>
  <c r="BL61" i="2"/>
  <c r="BE61" i="2"/>
  <c r="BO61" i="2"/>
  <c r="AX61" i="2"/>
  <c r="BH61" i="2"/>
  <c r="AU61" i="2"/>
  <c r="BJ61" i="2"/>
  <c r="AW61" i="2"/>
  <c r="BK61" i="2"/>
  <c r="BC61" i="2"/>
  <c r="BG61" i="2"/>
  <c r="BM61" i="2"/>
  <c r="AY61" i="2"/>
  <c r="AZ61" i="2"/>
  <c r="BF61" i="2"/>
  <c r="BB61" i="2"/>
  <c r="BN61" i="2"/>
  <c r="U53" i="2"/>
  <c r="AV53" i="2"/>
  <c r="BD53" i="2"/>
  <c r="BL53" i="2"/>
  <c r="AY53" i="2"/>
  <c r="BG53" i="2"/>
  <c r="BO53" i="2"/>
  <c r="BB53" i="2"/>
  <c r="BM53" i="2"/>
  <c r="AU53" i="2"/>
  <c r="BF53" i="2"/>
  <c r="AZ53" i="2"/>
  <c r="BN53" i="2"/>
  <c r="BA53" i="2"/>
  <c r="AX53" i="2"/>
  <c r="BE53" i="2"/>
  <c r="BH53" i="2"/>
  <c r="BC53" i="2"/>
  <c r="AW53" i="2"/>
  <c r="BI53" i="2"/>
  <c r="BK53" i="2"/>
  <c r="BJ53" i="2"/>
  <c r="U39" i="2"/>
  <c r="AV39" i="2"/>
  <c r="BD39" i="2"/>
  <c r="BL39" i="2"/>
  <c r="AY39" i="2"/>
  <c r="BG39" i="2"/>
  <c r="BO39" i="2"/>
  <c r="AW39" i="2"/>
  <c r="BH39" i="2"/>
  <c r="BA39" i="2"/>
  <c r="BK39" i="2"/>
  <c r="BF39" i="2"/>
  <c r="BI39" i="2"/>
  <c r="AU39" i="2"/>
  <c r="BJ39" i="2"/>
  <c r="BE39" i="2"/>
  <c r="BN39" i="2"/>
  <c r="AZ39" i="2"/>
  <c r="AX39" i="2"/>
  <c r="BB39" i="2"/>
  <c r="BC39" i="2"/>
  <c r="BM39" i="2"/>
  <c r="AV122" i="2"/>
  <c r="BD122" i="2"/>
  <c r="BL122" i="2"/>
  <c r="AW122" i="2"/>
  <c r="BE122" i="2"/>
  <c r="BM122" i="2"/>
  <c r="BB122" i="2"/>
  <c r="BN122" i="2"/>
  <c r="BC122" i="2"/>
  <c r="BG122" i="2"/>
  <c r="AU122" i="2"/>
  <c r="BH122" i="2"/>
  <c r="AY122" i="2"/>
  <c r="AZ122" i="2"/>
  <c r="BO122" i="2"/>
  <c r="BA122" i="2"/>
  <c r="BK122" i="2"/>
  <c r="BF122" i="2"/>
  <c r="BI122" i="2"/>
  <c r="BJ122" i="2"/>
  <c r="AX122" i="2"/>
  <c r="W115" i="2"/>
  <c r="AY115" i="2"/>
  <c r="BG115" i="2"/>
  <c r="BO115" i="2"/>
  <c r="AZ115" i="2"/>
  <c r="BH115" i="2"/>
  <c r="AX115" i="2"/>
  <c r="BJ115" i="2"/>
  <c r="BA115" i="2"/>
  <c r="BK115" i="2"/>
  <c r="BC115" i="2"/>
  <c r="BM115" i="2"/>
  <c r="BE115" i="2"/>
  <c r="BI115" i="2"/>
  <c r="AU115" i="2"/>
  <c r="BL115" i="2"/>
  <c r="BD115" i="2"/>
  <c r="BF115" i="2"/>
  <c r="BN115" i="2"/>
  <c r="AV115" i="2"/>
  <c r="BB115" i="2"/>
  <c r="AW115" i="2"/>
  <c r="W142" i="2"/>
  <c r="W147" i="2"/>
  <c r="T34" i="3"/>
  <c r="AX34" i="3"/>
  <c r="BF34" i="3"/>
  <c r="BN34" i="3"/>
  <c r="AY34" i="3"/>
  <c r="BG34" i="3"/>
  <c r="BO34" i="3"/>
  <c r="BA34" i="3"/>
  <c r="BI34" i="3"/>
  <c r="BB34" i="3"/>
  <c r="BJ34" i="3"/>
  <c r="BH34" i="3"/>
  <c r="AU34" i="3"/>
  <c r="BK34" i="3"/>
  <c r="AZ34" i="3"/>
  <c r="AV34" i="3"/>
  <c r="BL34" i="3"/>
  <c r="BC34" i="3"/>
  <c r="AW34" i="3"/>
  <c r="BM34" i="3"/>
  <c r="BD34" i="3"/>
  <c r="BE34" i="3"/>
  <c r="V74" i="3"/>
  <c r="T65" i="3"/>
  <c r="AW65" i="3"/>
  <c r="BE65" i="3"/>
  <c r="BM65" i="3"/>
  <c r="AX65" i="3"/>
  <c r="BF65" i="3"/>
  <c r="BN65" i="3"/>
  <c r="AZ65" i="3"/>
  <c r="BH65" i="3"/>
  <c r="BA65" i="3"/>
  <c r="BI65" i="3"/>
  <c r="BC65" i="3"/>
  <c r="BL65" i="3"/>
  <c r="BD65" i="3"/>
  <c r="AU65" i="3"/>
  <c r="BG65" i="3"/>
  <c r="AV65" i="3"/>
  <c r="BJ65" i="3"/>
  <c r="BK65" i="3"/>
  <c r="AY65" i="3"/>
  <c r="BB65" i="3"/>
  <c r="BO65" i="3"/>
  <c r="AY100" i="2"/>
  <c r="BG100" i="2"/>
  <c r="BO100" i="2"/>
  <c r="BB100" i="2"/>
  <c r="BJ100" i="2"/>
  <c r="AW100" i="2"/>
  <c r="BH100" i="2"/>
  <c r="AZ100" i="2"/>
  <c r="BK100" i="2"/>
  <c r="BA100" i="2"/>
  <c r="BL100" i="2"/>
  <c r="BI100" i="2"/>
  <c r="AU100" i="2"/>
  <c r="BM100" i="2"/>
  <c r="AX100" i="2"/>
  <c r="BC100" i="2"/>
  <c r="BE100" i="2"/>
  <c r="BF100" i="2"/>
  <c r="AV100" i="2"/>
  <c r="BD100" i="2"/>
  <c r="BN100" i="2"/>
  <c r="U93" i="2"/>
  <c r="BB93" i="2"/>
  <c r="BJ93" i="2"/>
  <c r="AW93" i="2"/>
  <c r="BE93" i="2"/>
  <c r="BM93" i="2"/>
  <c r="AU93" i="2"/>
  <c r="BF93" i="2"/>
  <c r="AX93" i="2"/>
  <c r="BH93" i="2"/>
  <c r="AY93" i="2"/>
  <c r="BI93" i="2"/>
  <c r="BC93" i="2"/>
  <c r="BD93" i="2"/>
  <c r="BK93" i="2"/>
  <c r="BL93" i="2"/>
  <c r="BO93" i="2"/>
  <c r="BG93" i="2"/>
  <c r="BN93" i="2"/>
  <c r="AZ93" i="2"/>
  <c r="BA93" i="2"/>
  <c r="AV93" i="2"/>
  <c r="AY83" i="2"/>
  <c r="BG83" i="2"/>
  <c r="BO83" i="2"/>
  <c r="BB83" i="2"/>
  <c r="BJ83" i="2"/>
  <c r="BC83" i="2"/>
  <c r="BM83" i="2"/>
  <c r="BD83" i="2"/>
  <c r="BN83" i="2"/>
  <c r="AX83" i="2"/>
  <c r="BL83" i="2"/>
  <c r="BA83" i="2"/>
  <c r="BE83" i="2"/>
  <c r="AV83" i="2"/>
  <c r="AW83" i="2"/>
  <c r="BF83" i="2"/>
  <c r="BI83" i="2"/>
  <c r="BK83" i="2"/>
  <c r="AU83" i="2"/>
  <c r="BH83" i="2"/>
  <c r="AZ83" i="2"/>
  <c r="U76" i="2"/>
  <c r="BB76" i="2"/>
  <c r="BJ76" i="2"/>
  <c r="AW76" i="2"/>
  <c r="BE76" i="2"/>
  <c r="BM76" i="2"/>
  <c r="AZ76" i="2"/>
  <c r="BK76" i="2"/>
  <c r="BA76" i="2"/>
  <c r="BL76" i="2"/>
  <c r="BD76" i="2"/>
  <c r="BG76" i="2"/>
  <c r="AU76" i="2"/>
  <c r="BH76" i="2"/>
  <c r="BC76" i="2"/>
  <c r="BF76" i="2"/>
  <c r="BI76" i="2"/>
  <c r="BO76" i="2"/>
  <c r="BN76" i="2"/>
  <c r="AV76" i="2"/>
  <c r="AY76" i="2"/>
  <c r="AX76" i="2"/>
  <c r="W72" i="2"/>
  <c r="AW65" i="2"/>
  <c r="BE65" i="2"/>
  <c r="BM65" i="2"/>
  <c r="AZ65" i="2"/>
  <c r="BH65" i="2"/>
  <c r="AU65" i="2"/>
  <c r="BF65" i="2"/>
  <c r="AY65" i="2"/>
  <c r="BJ65" i="2"/>
  <c r="AV65" i="2"/>
  <c r="BK65" i="2"/>
  <c r="AX65" i="2"/>
  <c r="BL65" i="2"/>
  <c r="BO65" i="2"/>
  <c r="BB65" i="2"/>
  <c r="BC65" i="2"/>
  <c r="BA65" i="2"/>
  <c r="BD65" i="2"/>
  <c r="BG65" i="2"/>
  <c r="BN65" i="2"/>
  <c r="BI65" i="2"/>
  <c r="U58" i="2"/>
  <c r="AZ58" i="2"/>
  <c r="BH58" i="2"/>
  <c r="AU58" i="2"/>
  <c r="BC58" i="2"/>
  <c r="BK58" i="2"/>
  <c r="BD58" i="2"/>
  <c r="BN58" i="2"/>
  <c r="AW58" i="2"/>
  <c r="BG58" i="2"/>
  <c r="BA58" i="2"/>
  <c r="BO58" i="2"/>
  <c r="BB58" i="2"/>
  <c r="BJ58" i="2"/>
  <c r="AV58" i="2"/>
  <c r="BM58" i="2"/>
  <c r="AX58" i="2"/>
  <c r="AY58" i="2"/>
  <c r="BE58" i="2"/>
  <c r="BI58" i="2"/>
  <c r="BF58" i="2"/>
  <c r="BL58" i="2"/>
  <c r="AW48" i="2"/>
  <c r="BE48" i="2"/>
  <c r="BM48" i="2"/>
  <c r="AZ48" i="2"/>
  <c r="BH48" i="2"/>
  <c r="BA48" i="2"/>
  <c r="BK48" i="2"/>
  <c r="BD48" i="2"/>
  <c r="BO48" i="2"/>
  <c r="BF48" i="2"/>
  <c r="BG48" i="2"/>
  <c r="BJ48" i="2"/>
  <c r="AV48" i="2"/>
  <c r="BN48" i="2"/>
  <c r="AX48" i="2"/>
  <c r="BB48" i="2"/>
  <c r="BC48" i="2"/>
  <c r="BI48" i="2"/>
  <c r="AY48" i="2"/>
  <c r="BL48" i="2"/>
  <c r="AU48" i="2"/>
  <c r="U41" i="2"/>
  <c r="AZ41" i="2"/>
  <c r="BH41" i="2"/>
  <c r="AU41" i="2"/>
  <c r="BC41" i="2"/>
  <c r="BK41" i="2"/>
  <c r="AX41" i="2"/>
  <c r="BI41" i="2"/>
  <c r="BB41" i="2"/>
  <c r="BM41" i="2"/>
  <c r="AV41" i="2"/>
  <c r="BJ41" i="2"/>
  <c r="AW41" i="2"/>
  <c r="BL41" i="2"/>
  <c r="BE41" i="2"/>
  <c r="BG41" i="2"/>
  <c r="BN41" i="2"/>
  <c r="AY41" i="2"/>
  <c r="BA41" i="2"/>
  <c r="BD41" i="2"/>
  <c r="BO41" i="2"/>
  <c r="BF41" i="2"/>
  <c r="W67" i="2"/>
  <c r="W119" i="2"/>
  <c r="AU119" i="2"/>
  <c r="BC119" i="2"/>
  <c r="BK119" i="2"/>
  <c r="AV119" i="2"/>
  <c r="BD119" i="2"/>
  <c r="BL119" i="2"/>
  <c r="AZ119" i="2"/>
  <c r="BJ119" i="2"/>
  <c r="BA119" i="2"/>
  <c r="BM119" i="2"/>
  <c r="BB119" i="2"/>
  <c r="BF119" i="2"/>
  <c r="BG119" i="2"/>
  <c r="AX119" i="2"/>
  <c r="AY119" i="2"/>
  <c r="AW119" i="2"/>
  <c r="BE119" i="2"/>
  <c r="BN119" i="2"/>
  <c r="BH119" i="2"/>
  <c r="BI119" i="2"/>
  <c r="BO119" i="2"/>
  <c r="W116" i="2"/>
  <c r="AZ110" i="2"/>
  <c r="BH110" i="2"/>
  <c r="AU110" i="2"/>
  <c r="BC110" i="2"/>
  <c r="BE110" i="2"/>
  <c r="BN110" i="2"/>
  <c r="AW110" i="2"/>
  <c r="BG110" i="2"/>
  <c r="AX110" i="2"/>
  <c r="BI110" i="2"/>
  <c r="AV110" i="2"/>
  <c r="BL110" i="2"/>
  <c r="AY110" i="2"/>
  <c r="BM110" i="2"/>
  <c r="BB110" i="2"/>
  <c r="BD110" i="2"/>
  <c r="BF110" i="2"/>
  <c r="BJ110" i="2"/>
  <c r="BO110" i="2"/>
  <c r="BA110" i="2"/>
  <c r="BK110" i="2"/>
  <c r="U145" i="2"/>
  <c r="AW145" i="2"/>
  <c r="BE145" i="2"/>
  <c r="BM145" i="2"/>
  <c r="AX145" i="2"/>
  <c r="BN145" i="2"/>
  <c r="AU145" i="2"/>
  <c r="BD145" i="2"/>
  <c r="BF145" i="2"/>
  <c r="BK145" i="2"/>
  <c r="AV145" i="2"/>
  <c r="AY145" i="2"/>
  <c r="BG145" i="2"/>
  <c r="BO145" i="2"/>
  <c r="BI145" i="2"/>
  <c r="BJ145" i="2"/>
  <c r="BC145" i="2"/>
  <c r="AZ145" i="2"/>
  <c r="BH145" i="2"/>
  <c r="BA145" i="2"/>
  <c r="BB145" i="2"/>
  <c r="BL145" i="2"/>
  <c r="W138" i="2"/>
  <c r="AX136" i="2"/>
  <c r="AY136" i="2"/>
  <c r="BG136" i="2"/>
  <c r="AU136" i="2"/>
  <c r="BE136" i="2"/>
  <c r="BN136" i="2"/>
  <c r="AW136" i="2"/>
  <c r="BH136" i="2"/>
  <c r="AZ136" i="2"/>
  <c r="BI136" i="2"/>
  <c r="BB136" i="2"/>
  <c r="BO136" i="2"/>
  <c r="BC136" i="2"/>
  <c r="AV136" i="2"/>
  <c r="BM136" i="2"/>
  <c r="BD136" i="2"/>
  <c r="BL136" i="2"/>
  <c r="BA136" i="2"/>
  <c r="BF136" i="2"/>
  <c r="BJ136" i="2"/>
  <c r="BK136" i="2"/>
  <c r="U129" i="2"/>
  <c r="BA129" i="2"/>
  <c r="BI129" i="2"/>
  <c r="BB129" i="2"/>
  <c r="BJ129" i="2"/>
  <c r="BD129" i="2"/>
  <c r="BN129" i="2"/>
  <c r="AV129" i="2"/>
  <c r="BF129" i="2"/>
  <c r="AW129" i="2"/>
  <c r="BG129" i="2"/>
  <c r="AU129" i="2"/>
  <c r="BL129" i="2"/>
  <c r="AX129" i="2"/>
  <c r="BM129" i="2"/>
  <c r="AY129" i="2"/>
  <c r="BO129" i="2"/>
  <c r="BE129" i="2"/>
  <c r="BK129" i="2"/>
  <c r="AZ129" i="2"/>
  <c r="BC129" i="2"/>
  <c r="BH129" i="2"/>
  <c r="V16" i="3"/>
  <c r="AU16" i="3"/>
  <c r="BC16" i="3"/>
  <c r="BK16" i="3"/>
  <c r="AV16" i="3"/>
  <c r="BD16" i="3"/>
  <c r="BL16" i="3"/>
  <c r="AX16" i="3"/>
  <c r="BF16" i="3"/>
  <c r="BN16" i="3"/>
  <c r="AY16" i="3"/>
  <c r="BG16" i="3"/>
  <c r="BO16" i="3"/>
  <c r="BI16" i="3"/>
  <c r="BJ16" i="3"/>
  <c r="AW16" i="3"/>
  <c r="BM16" i="3"/>
  <c r="BB16" i="3"/>
  <c r="AZ16" i="3"/>
  <c r="BA16" i="3"/>
  <c r="BH16" i="3"/>
  <c r="BE16" i="3"/>
  <c r="T38" i="3"/>
  <c r="BB38" i="3"/>
  <c r="BJ38" i="3"/>
  <c r="AU38" i="3"/>
  <c r="BC38" i="3"/>
  <c r="BK38" i="3"/>
  <c r="AW38" i="3"/>
  <c r="BE38" i="3"/>
  <c r="BM38" i="3"/>
  <c r="AX38" i="3"/>
  <c r="BF38" i="3"/>
  <c r="BN38" i="3"/>
  <c r="BD38" i="3"/>
  <c r="BO38" i="3"/>
  <c r="BG38" i="3"/>
  <c r="BH38" i="3"/>
  <c r="AV38" i="3"/>
  <c r="AY38" i="3"/>
  <c r="BI38" i="3"/>
  <c r="BL38" i="3"/>
  <c r="AZ38" i="3"/>
  <c r="BA38" i="3"/>
  <c r="AY29" i="3"/>
  <c r="BG29" i="3"/>
  <c r="BO29" i="3"/>
  <c r="AZ29" i="3"/>
  <c r="BH29" i="3"/>
  <c r="BB29" i="3"/>
  <c r="BJ29" i="3"/>
  <c r="AU29" i="3"/>
  <c r="BC29" i="3"/>
  <c r="BK29" i="3"/>
  <c r="BA29" i="3"/>
  <c r="BD29" i="3"/>
  <c r="AV29" i="3"/>
  <c r="BE29" i="3"/>
  <c r="BL29" i="3"/>
  <c r="BF29" i="3"/>
  <c r="BI29" i="3"/>
  <c r="AW29" i="3"/>
  <c r="AX29" i="3"/>
  <c r="BM29" i="3"/>
  <c r="BN29" i="3"/>
  <c r="AX68" i="3"/>
  <c r="BF68" i="3"/>
  <c r="BN68" i="3"/>
  <c r="AY68" i="3"/>
  <c r="BG68" i="3"/>
  <c r="BO68" i="3"/>
  <c r="BA68" i="3"/>
  <c r="BI68" i="3"/>
  <c r="BB68" i="3"/>
  <c r="BJ68" i="3"/>
  <c r="BD68" i="3"/>
  <c r="BE68" i="3"/>
  <c r="BH68" i="3"/>
  <c r="BL68" i="3"/>
  <c r="AW68" i="3"/>
  <c r="AU68" i="3"/>
  <c r="BK68" i="3"/>
  <c r="AV68" i="3"/>
  <c r="BM68" i="3"/>
  <c r="AZ68" i="3"/>
  <c r="BC68" i="3"/>
  <c r="T61" i="3"/>
  <c r="BA61" i="3"/>
  <c r="BI61" i="3"/>
  <c r="BB61" i="3"/>
  <c r="BJ61" i="3"/>
  <c r="AV61" i="3"/>
  <c r="BD61" i="3"/>
  <c r="BL61" i="3"/>
  <c r="AW61" i="3"/>
  <c r="BE61" i="3"/>
  <c r="BM61" i="3"/>
  <c r="BG61" i="3"/>
  <c r="BH61" i="3"/>
  <c r="AZ61" i="3"/>
  <c r="AU61" i="3"/>
  <c r="BK61" i="3"/>
  <c r="BO61" i="3"/>
  <c r="AX61" i="3"/>
  <c r="BN61" i="3"/>
  <c r="AY61" i="3"/>
  <c r="BC61" i="3"/>
  <c r="BF61" i="3"/>
  <c r="AX52" i="3"/>
  <c r="BF52" i="3"/>
  <c r="BN52" i="3"/>
  <c r="AY52" i="3"/>
  <c r="BG52" i="3"/>
  <c r="BO52" i="3"/>
  <c r="BA52" i="3"/>
  <c r="BI52" i="3"/>
  <c r="BB52" i="3"/>
  <c r="BJ52" i="3"/>
  <c r="BD52" i="3"/>
  <c r="BM52" i="3"/>
  <c r="BE52" i="3"/>
  <c r="BL52" i="3"/>
  <c r="BH52" i="3"/>
  <c r="AV52" i="3"/>
  <c r="AW52" i="3"/>
  <c r="AU52" i="3"/>
  <c r="BK52" i="3"/>
  <c r="AZ52" i="3"/>
  <c r="BC52" i="3"/>
  <c r="V82" i="3"/>
  <c r="AZ82" i="3"/>
  <c r="BH82" i="3"/>
  <c r="BA82" i="3"/>
  <c r="BI82" i="3"/>
  <c r="AU82" i="3"/>
  <c r="BC82" i="3"/>
  <c r="BK82" i="3"/>
  <c r="AV82" i="3"/>
  <c r="BD82" i="3"/>
  <c r="BL82" i="3"/>
  <c r="BG82" i="3"/>
  <c r="BJ82" i="3"/>
  <c r="AY82" i="3"/>
  <c r="AW82" i="3"/>
  <c r="BM82" i="3"/>
  <c r="BB82" i="3"/>
  <c r="AX82" i="3"/>
  <c r="BN82" i="3"/>
  <c r="BO82" i="3"/>
  <c r="BE82" i="3"/>
  <c r="BF82" i="3"/>
  <c r="V109" i="3"/>
  <c r="BA109" i="3"/>
  <c r="BI109" i="3"/>
  <c r="BB109" i="3"/>
  <c r="BJ109" i="3"/>
  <c r="AV109" i="3"/>
  <c r="BD109" i="3"/>
  <c r="BL109" i="3"/>
  <c r="AW109" i="3"/>
  <c r="BE109" i="3"/>
  <c r="BM109" i="3"/>
  <c r="AZ109" i="3"/>
  <c r="BC109" i="3"/>
  <c r="BH109" i="3"/>
  <c r="AU109" i="3"/>
  <c r="BF109" i="3"/>
  <c r="BG109" i="3"/>
  <c r="BK109" i="3"/>
  <c r="AX109" i="3"/>
  <c r="BN109" i="3"/>
  <c r="AY109" i="3"/>
  <c r="BO109" i="3"/>
  <c r="R2" i="4"/>
  <c r="P60" i="4"/>
  <c r="P52" i="4"/>
  <c r="P44" i="4"/>
  <c r="P36" i="4"/>
  <c r="Q33" i="4"/>
  <c r="P30" i="4"/>
  <c r="Q27" i="4"/>
  <c r="Q19" i="4"/>
  <c r="R16" i="4"/>
  <c r="P16" i="4"/>
  <c r="Q13" i="4"/>
  <c r="R10" i="4"/>
  <c r="P10" i="4"/>
  <c r="BA89" i="2"/>
  <c r="BI89" i="2"/>
  <c r="AV89" i="2"/>
  <c r="BD89" i="2"/>
  <c r="BL89" i="2"/>
  <c r="BE89" i="2"/>
  <c r="BO89" i="2"/>
  <c r="AW89" i="2"/>
  <c r="BG89" i="2"/>
  <c r="AX89" i="2"/>
  <c r="BH89" i="2"/>
  <c r="AY89" i="2"/>
  <c r="BN89" i="2"/>
  <c r="AZ89" i="2"/>
  <c r="BC89" i="2"/>
  <c r="BM89" i="2"/>
  <c r="AU89" i="2"/>
  <c r="BB89" i="2"/>
  <c r="BK89" i="2"/>
  <c r="BF89" i="2"/>
  <c r="BJ89" i="2"/>
  <c r="U64" i="2"/>
  <c r="BB64" i="2"/>
  <c r="BJ64" i="2"/>
  <c r="AW64" i="2"/>
  <c r="BE64" i="2"/>
  <c r="BM64" i="2"/>
  <c r="AU64" i="2"/>
  <c r="BF64" i="2"/>
  <c r="AY64" i="2"/>
  <c r="BI64" i="2"/>
  <c r="BC64" i="2"/>
  <c r="BD64" i="2"/>
  <c r="AX64" i="2"/>
  <c r="BO64" i="2"/>
  <c r="BA64" i="2"/>
  <c r="BG64" i="2"/>
  <c r="AV64" i="2"/>
  <c r="BH64" i="2"/>
  <c r="AZ64" i="2"/>
  <c r="BK64" i="2"/>
  <c r="BL64" i="2"/>
  <c r="BN64" i="2"/>
  <c r="AY54" i="2"/>
  <c r="BG54" i="2"/>
  <c r="BO54" i="2"/>
  <c r="BB54" i="2"/>
  <c r="BJ54" i="2"/>
  <c r="BC54" i="2"/>
  <c r="BM54" i="2"/>
  <c r="AV54" i="2"/>
  <c r="BF54" i="2"/>
  <c r="BH54" i="2"/>
  <c r="AU54" i="2"/>
  <c r="BI54" i="2"/>
  <c r="AX54" i="2"/>
  <c r="BA54" i="2"/>
  <c r="BD54" i="2"/>
  <c r="AW54" i="2"/>
  <c r="AZ54" i="2"/>
  <c r="BE54" i="2"/>
  <c r="BL54" i="2"/>
  <c r="BK54" i="2"/>
  <c r="BN54" i="2"/>
  <c r="W109" i="2"/>
  <c r="AW109" i="2"/>
  <c r="BE109" i="2"/>
  <c r="BM109" i="2"/>
  <c r="AZ109" i="2"/>
  <c r="BH109" i="2"/>
  <c r="BD109" i="2"/>
  <c r="BO109" i="2"/>
  <c r="AV109" i="2"/>
  <c r="BG109" i="2"/>
  <c r="AX109" i="2"/>
  <c r="BI109" i="2"/>
  <c r="BA109" i="2"/>
  <c r="BB109" i="2"/>
  <c r="BF109" i="2"/>
  <c r="BN109" i="2"/>
  <c r="AU109" i="2"/>
  <c r="AY109" i="2"/>
  <c r="BJ109" i="2"/>
  <c r="BK109" i="2"/>
  <c r="BL109" i="2"/>
  <c r="BC109" i="2"/>
  <c r="BA35" i="3"/>
  <c r="BI35" i="3"/>
  <c r="BB35" i="3"/>
  <c r="BJ35" i="3"/>
  <c r="AV35" i="3"/>
  <c r="BD35" i="3"/>
  <c r="BL35" i="3"/>
  <c r="AW35" i="3"/>
  <c r="BE35" i="3"/>
  <c r="BM35" i="3"/>
  <c r="BC35" i="3"/>
  <c r="AU35" i="3"/>
  <c r="BF35" i="3"/>
  <c r="AX35" i="3"/>
  <c r="BG35" i="3"/>
  <c r="BK35" i="3"/>
  <c r="BN35" i="3"/>
  <c r="BH35" i="3"/>
  <c r="AY35" i="3"/>
  <c r="AZ35" i="3"/>
  <c r="BO35" i="3"/>
  <c r="AV70" i="3"/>
  <c r="BD70" i="3"/>
  <c r="BL70" i="3"/>
  <c r="AW70" i="3"/>
  <c r="BE70" i="3"/>
  <c r="BM70" i="3"/>
  <c r="AY70" i="3"/>
  <c r="BG70" i="3"/>
  <c r="BO70" i="3"/>
  <c r="AZ70" i="3"/>
  <c r="BH70" i="3"/>
  <c r="BJ70" i="3"/>
  <c r="AU70" i="3"/>
  <c r="BK70" i="3"/>
  <c r="BC70" i="3"/>
  <c r="AX70" i="3"/>
  <c r="BN70" i="3"/>
  <c r="BA70" i="3"/>
  <c r="BB70" i="3"/>
  <c r="BF70" i="3"/>
  <c r="BI70" i="3"/>
  <c r="AV54" i="3"/>
  <c r="BD54" i="3"/>
  <c r="BL54" i="3"/>
  <c r="AW54" i="3"/>
  <c r="BE54" i="3"/>
  <c r="BM54" i="3"/>
  <c r="AY54" i="3"/>
  <c r="BG54" i="3"/>
  <c r="BO54" i="3"/>
  <c r="AZ54" i="3"/>
  <c r="BH54" i="3"/>
  <c r="BJ54" i="3"/>
  <c r="AU54" i="3"/>
  <c r="BK54" i="3"/>
  <c r="AX54" i="3"/>
  <c r="BN54" i="3"/>
  <c r="BB54" i="3"/>
  <c r="BC54" i="3"/>
  <c r="BA54" i="3"/>
  <c r="BI54" i="3"/>
  <c r="BF54" i="3"/>
  <c r="R18" i="4"/>
  <c r="P18" i="4"/>
  <c r="U66" i="2"/>
  <c r="AZ66" i="2"/>
  <c r="BH66" i="2"/>
  <c r="AU66" i="2"/>
  <c r="BC66" i="2"/>
  <c r="BK66" i="2"/>
  <c r="AV66" i="2"/>
  <c r="BF66" i="2"/>
  <c r="AY66" i="2"/>
  <c r="BJ66" i="2"/>
  <c r="BD66" i="2"/>
  <c r="BE66" i="2"/>
  <c r="BM66" i="2"/>
  <c r="AX66" i="2"/>
  <c r="BO66" i="2"/>
  <c r="BA66" i="2"/>
  <c r="BI66" i="2"/>
  <c r="BL66" i="2"/>
  <c r="BN66" i="2"/>
  <c r="AW66" i="2"/>
  <c r="BG66" i="2"/>
  <c r="BB66" i="2"/>
  <c r="AW57" i="2"/>
  <c r="BE57" i="2"/>
  <c r="BM57" i="2"/>
  <c r="AZ57" i="2"/>
  <c r="BH57" i="2"/>
  <c r="BC57" i="2"/>
  <c r="BN57" i="2"/>
  <c r="AV57" i="2"/>
  <c r="BG57" i="2"/>
  <c r="BI57" i="2"/>
  <c r="AU57" i="2"/>
  <c r="BJ57" i="2"/>
  <c r="BL57" i="2"/>
  <c r="AY57" i="2"/>
  <c r="BA57" i="2"/>
  <c r="BO57" i="2"/>
  <c r="BB57" i="2"/>
  <c r="AX57" i="2"/>
  <c r="BD57" i="2"/>
  <c r="BK57" i="2"/>
  <c r="BF57" i="2"/>
  <c r="U147" i="2"/>
  <c r="T69" i="3"/>
  <c r="BA69" i="3"/>
  <c r="BI69" i="3"/>
  <c r="BB69" i="3"/>
  <c r="BJ69" i="3"/>
  <c r="AV69" i="3"/>
  <c r="BD69" i="3"/>
  <c r="BL69" i="3"/>
  <c r="AW69" i="3"/>
  <c r="BE69" i="3"/>
  <c r="BM69" i="3"/>
  <c r="AY69" i="3"/>
  <c r="BO69" i="3"/>
  <c r="BH69" i="3"/>
  <c r="AZ69" i="3"/>
  <c r="BG69" i="3"/>
  <c r="BC69" i="3"/>
  <c r="BF69" i="3"/>
  <c r="BN69" i="3"/>
  <c r="AX69" i="3"/>
  <c r="AU69" i="3"/>
  <c r="BK69" i="3"/>
  <c r="V125" i="3"/>
  <c r="AZ125" i="3"/>
  <c r="BH125" i="3"/>
  <c r="BM125" i="3"/>
  <c r="BA125" i="3"/>
  <c r="BI125" i="3"/>
  <c r="AV125" i="3"/>
  <c r="BL125" i="3"/>
  <c r="BE125" i="3"/>
  <c r="BB125" i="3"/>
  <c r="BJ125" i="3"/>
  <c r="AW125" i="3"/>
  <c r="AU125" i="3"/>
  <c r="BC125" i="3"/>
  <c r="BK125" i="3"/>
  <c r="BD125" i="3"/>
  <c r="BN125" i="3"/>
  <c r="BF125" i="3"/>
  <c r="BO125" i="3"/>
  <c r="BG125" i="3"/>
  <c r="AX125" i="3"/>
  <c r="AY125" i="3"/>
  <c r="U103" i="2"/>
  <c r="AZ103" i="2"/>
  <c r="BH103" i="2"/>
  <c r="AU103" i="2"/>
  <c r="BC103" i="2"/>
  <c r="BK103" i="2"/>
  <c r="AX103" i="2"/>
  <c r="BI103" i="2"/>
  <c r="BA103" i="2"/>
  <c r="BL103" i="2"/>
  <c r="BB103" i="2"/>
  <c r="BM103" i="2"/>
  <c r="AW103" i="2"/>
  <c r="BO103" i="2"/>
  <c r="AY103" i="2"/>
  <c r="BE103" i="2"/>
  <c r="AV103" i="2"/>
  <c r="BD103" i="2"/>
  <c r="BN103" i="2"/>
  <c r="BG103" i="2"/>
  <c r="BF103" i="2"/>
  <c r="BJ103" i="2"/>
  <c r="AW102" i="2"/>
  <c r="BE102" i="2"/>
  <c r="BM102" i="2"/>
  <c r="AZ102" i="2"/>
  <c r="BH102" i="2"/>
  <c r="AX102" i="2"/>
  <c r="BI102" i="2"/>
  <c r="BA102" i="2"/>
  <c r="BK102" i="2"/>
  <c r="BB102" i="2"/>
  <c r="BL102" i="2"/>
  <c r="BC102" i="2"/>
  <c r="BD102" i="2"/>
  <c r="BG102" i="2"/>
  <c r="BN102" i="2"/>
  <c r="AU102" i="2"/>
  <c r="AV102" i="2"/>
  <c r="AY102" i="2"/>
  <c r="BF102" i="2"/>
  <c r="BO102" i="2"/>
  <c r="BJ102" i="2"/>
  <c r="W99" i="2"/>
  <c r="U95" i="2"/>
  <c r="AZ95" i="2"/>
  <c r="BH95" i="2"/>
  <c r="AU95" i="2"/>
  <c r="BC95" i="2"/>
  <c r="BK95" i="2"/>
  <c r="AV95" i="2"/>
  <c r="BF95" i="2"/>
  <c r="AX95" i="2"/>
  <c r="BI95" i="2"/>
  <c r="AY95" i="2"/>
  <c r="BJ95" i="2"/>
  <c r="BM95" i="2"/>
  <c r="AW95" i="2"/>
  <c r="BN95" i="2"/>
  <c r="BB95" i="2"/>
  <c r="BD95" i="2"/>
  <c r="BE95" i="2"/>
  <c r="BL95" i="2"/>
  <c r="BO95" i="2"/>
  <c r="BA95" i="2"/>
  <c r="BG95" i="2"/>
  <c r="W91" i="2"/>
  <c r="V89" i="2"/>
  <c r="AW85" i="2"/>
  <c r="BE85" i="2"/>
  <c r="BM85" i="2"/>
  <c r="AZ85" i="2"/>
  <c r="BH85" i="2"/>
  <c r="BC85" i="2"/>
  <c r="BN85" i="2"/>
  <c r="BD85" i="2"/>
  <c r="BO85" i="2"/>
  <c r="AY85" i="2"/>
  <c r="BL85" i="2"/>
  <c r="BB85" i="2"/>
  <c r="BF85" i="2"/>
  <c r="AX85" i="2"/>
  <c r="BA85" i="2"/>
  <c r="BI85" i="2"/>
  <c r="BG85" i="2"/>
  <c r="BJ85" i="2"/>
  <c r="AU85" i="2"/>
  <c r="AV85" i="2"/>
  <c r="BK85" i="2"/>
  <c r="W82" i="2"/>
  <c r="U78" i="2"/>
  <c r="AZ78" i="2"/>
  <c r="BH78" i="2"/>
  <c r="AU78" i="2"/>
  <c r="BC78" i="2"/>
  <c r="BK78" i="2"/>
  <c r="BA78" i="2"/>
  <c r="BL78" i="2"/>
  <c r="BB78" i="2"/>
  <c r="BM78" i="2"/>
  <c r="BE78" i="2"/>
  <c r="BG78" i="2"/>
  <c r="AV78" i="2"/>
  <c r="BI78" i="2"/>
  <c r="BJ78" i="2"/>
  <c r="BN78" i="2"/>
  <c r="AW78" i="2"/>
  <c r="BD78" i="2"/>
  <c r="BF78" i="2"/>
  <c r="AX78" i="2"/>
  <c r="BO78" i="2"/>
  <c r="AY78" i="2"/>
  <c r="W75" i="2"/>
  <c r="V72" i="2"/>
  <c r="AU68" i="2"/>
  <c r="AX68" i="2"/>
  <c r="AV68" i="2"/>
  <c r="BE68" i="2"/>
  <c r="BM68" i="2"/>
  <c r="AZ68" i="2"/>
  <c r="BH68" i="2"/>
  <c r="AW68" i="2"/>
  <c r="BI68" i="2"/>
  <c r="AY68" i="2"/>
  <c r="BJ68" i="2"/>
  <c r="BG68" i="2"/>
  <c r="BL68" i="2"/>
  <c r="BA68" i="2"/>
  <c r="BN68" i="2"/>
  <c r="BO68" i="2"/>
  <c r="BC68" i="2"/>
  <c r="BB68" i="2"/>
  <c r="BD68" i="2"/>
  <c r="BF68" i="2"/>
  <c r="BK68" i="2"/>
  <c r="W64" i="2"/>
  <c r="U60" i="2"/>
  <c r="AX60" i="2"/>
  <c r="BF60" i="2"/>
  <c r="BN60" i="2"/>
  <c r="BA60" i="2"/>
  <c r="BI60" i="2"/>
  <c r="BD60" i="2"/>
  <c r="BO60" i="2"/>
  <c r="AW60" i="2"/>
  <c r="BH60" i="2"/>
  <c r="BB60" i="2"/>
  <c r="BC60" i="2"/>
  <c r="BG60" i="2"/>
  <c r="BK60" i="2"/>
  <c r="AU60" i="2"/>
  <c r="BL60" i="2"/>
  <c r="BM60" i="2"/>
  <c r="AY60" i="2"/>
  <c r="AV60" i="2"/>
  <c r="AZ60" i="2"/>
  <c r="BJ60" i="2"/>
  <c r="BE60" i="2"/>
  <c r="W57" i="2"/>
  <c r="V54" i="2"/>
  <c r="AU50" i="2"/>
  <c r="BC50" i="2"/>
  <c r="BK50" i="2"/>
  <c r="AX50" i="2"/>
  <c r="BF50" i="2"/>
  <c r="BN50" i="2"/>
  <c r="BA50" i="2"/>
  <c r="BL50" i="2"/>
  <c r="BE50" i="2"/>
  <c r="BG50" i="2"/>
  <c r="BH50" i="2"/>
  <c r="BD50" i="2"/>
  <c r="BJ50" i="2"/>
  <c r="AV50" i="2"/>
  <c r="BM50" i="2"/>
  <c r="AW50" i="2"/>
  <c r="AY50" i="2"/>
  <c r="BB50" i="2"/>
  <c r="AZ50" i="2"/>
  <c r="BI50" i="2"/>
  <c r="BO50" i="2"/>
  <c r="W47" i="2"/>
  <c r="U43" i="2"/>
  <c r="AX43" i="2"/>
  <c r="BF43" i="2"/>
  <c r="BN43" i="2"/>
  <c r="BA43" i="2"/>
  <c r="BI43" i="2"/>
  <c r="AY43" i="2"/>
  <c r="BJ43" i="2"/>
  <c r="BC43" i="2"/>
  <c r="BM43" i="2"/>
  <c r="AV43" i="2"/>
  <c r="BK43" i="2"/>
  <c r="AW43" i="2"/>
  <c r="BL43" i="2"/>
  <c r="BB43" i="2"/>
  <c r="BE43" i="2"/>
  <c r="BG43" i="2"/>
  <c r="AZ43" i="2"/>
  <c r="AU43" i="2"/>
  <c r="BD43" i="2"/>
  <c r="BH43" i="2"/>
  <c r="BO43" i="2"/>
  <c r="W40" i="2"/>
  <c r="V67" i="2"/>
  <c r="U35" i="2"/>
  <c r="AU35" i="2"/>
  <c r="BC35" i="2"/>
  <c r="BK35" i="2"/>
  <c r="AX35" i="2"/>
  <c r="BF35" i="2"/>
  <c r="BN35" i="2"/>
  <c r="AV35" i="2"/>
  <c r="BG35" i="2"/>
  <c r="AZ35" i="2"/>
  <c r="BJ35" i="2"/>
  <c r="BA35" i="2"/>
  <c r="AW35" i="2"/>
  <c r="BM35" i="2"/>
  <c r="AY35" i="2"/>
  <c r="BO35" i="2"/>
  <c r="BB35" i="2"/>
  <c r="BD35" i="2"/>
  <c r="BH35" i="2"/>
  <c r="BI35" i="2"/>
  <c r="BE35" i="2"/>
  <c r="BL35" i="2"/>
  <c r="W121" i="2"/>
  <c r="BA121" i="2"/>
  <c r="BI121" i="2"/>
  <c r="BB121" i="2"/>
  <c r="BJ121" i="2"/>
  <c r="BC121" i="2"/>
  <c r="BM121" i="2"/>
  <c r="AY121" i="2"/>
  <c r="BL121" i="2"/>
  <c r="BD121" i="2"/>
  <c r="BO121" i="2"/>
  <c r="BE121" i="2"/>
  <c r="AX121" i="2"/>
  <c r="AZ121" i="2"/>
  <c r="AW121" i="2"/>
  <c r="BF121" i="2"/>
  <c r="BH121" i="2"/>
  <c r="BK121" i="2"/>
  <c r="AV121" i="2"/>
  <c r="BG121" i="2"/>
  <c r="AU121" i="2"/>
  <c r="BN121" i="2"/>
  <c r="W118" i="2"/>
  <c r="V116" i="2"/>
  <c r="AV112" i="2"/>
  <c r="BD112" i="2"/>
  <c r="AX112" i="2"/>
  <c r="BF112" i="2"/>
  <c r="BN112" i="2"/>
  <c r="AY112" i="2"/>
  <c r="BG112" i="2"/>
  <c r="BO112" i="2"/>
  <c r="AU112" i="2"/>
  <c r="BI112" i="2"/>
  <c r="AW112" i="2"/>
  <c r="BJ112" i="2"/>
  <c r="BA112" i="2"/>
  <c r="BL112" i="2"/>
  <c r="AZ112" i="2"/>
  <c r="BC112" i="2"/>
  <c r="BE112" i="2"/>
  <c r="BM112" i="2"/>
  <c r="BK112" i="2"/>
  <c r="BB112" i="2"/>
  <c r="BH112" i="2"/>
  <c r="V109" i="2"/>
  <c r="W144" i="2"/>
  <c r="BB142" i="2"/>
  <c r="BJ142" i="2"/>
  <c r="BA142" i="2"/>
  <c r="BK142" i="2"/>
  <c r="BC142" i="2"/>
  <c r="BH142" i="2"/>
  <c r="AZ142" i="2"/>
  <c r="BL142" i="2"/>
  <c r="AU142" i="2"/>
  <c r="BD142" i="2"/>
  <c r="BM142" i="2"/>
  <c r="BF142" i="2"/>
  <c r="BG142" i="2"/>
  <c r="AV142" i="2"/>
  <c r="BE142" i="2"/>
  <c r="BN142" i="2"/>
  <c r="AW142" i="2"/>
  <c r="BO142" i="2"/>
  <c r="AX142" i="2"/>
  <c r="AY142" i="2"/>
  <c r="BI142" i="2"/>
  <c r="V138" i="2"/>
  <c r="U135" i="2"/>
  <c r="AU135" i="2"/>
  <c r="BC135" i="2"/>
  <c r="BK135" i="2"/>
  <c r="AV135" i="2"/>
  <c r="BD135" i="2"/>
  <c r="BL135" i="2"/>
  <c r="BF135" i="2"/>
  <c r="AX135" i="2"/>
  <c r="BH135" i="2"/>
  <c r="AY135" i="2"/>
  <c r="BI135" i="2"/>
  <c r="BE135" i="2"/>
  <c r="BG135" i="2"/>
  <c r="BA135" i="2"/>
  <c r="BJ135" i="2"/>
  <c r="BN135" i="2"/>
  <c r="BO135" i="2"/>
  <c r="BM135" i="2"/>
  <c r="AW135" i="2"/>
  <c r="AZ135" i="2"/>
  <c r="BB135" i="2"/>
  <c r="W128" i="2"/>
  <c r="AZ126" i="2"/>
  <c r="BH126" i="2"/>
  <c r="BA126" i="2"/>
  <c r="BI126" i="2"/>
  <c r="AW126" i="2"/>
  <c r="BG126" i="2"/>
  <c r="AU126" i="2"/>
  <c r="BF126" i="2"/>
  <c r="AX126" i="2"/>
  <c r="BK126" i="2"/>
  <c r="AY126" i="2"/>
  <c r="BL126" i="2"/>
  <c r="BB126" i="2"/>
  <c r="BC126" i="2"/>
  <c r="BO126" i="2"/>
  <c r="BD126" i="2"/>
  <c r="BJ126" i="2"/>
  <c r="AV126" i="2"/>
  <c r="BE126" i="2"/>
  <c r="BM126" i="2"/>
  <c r="BN126" i="2"/>
  <c r="U148" i="2"/>
  <c r="AX148" i="2"/>
  <c r="BF148" i="2"/>
  <c r="BN148" i="2"/>
  <c r="BG148" i="2"/>
  <c r="AV148" i="2"/>
  <c r="BE148" i="2"/>
  <c r="AY148" i="2"/>
  <c r="BO148" i="2"/>
  <c r="BD148" i="2"/>
  <c r="AW148" i="2"/>
  <c r="AZ148" i="2"/>
  <c r="BH148" i="2"/>
  <c r="BA148" i="2"/>
  <c r="BJ148" i="2"/>
  <c r="AU148" i="2"/>
  <c r="BK148" i="2"/>
  <c r="BL148" i="2"/>
  <c r="BI148" i="2"/>
  <c r="BB148" i="2"/>
  <c r="BC148" i="2"/>
  <c r="BM148" i="2"/>
  <c r="V15" i="3"/>
  <c r="T13" i="3"/>
  <c r="BB13" i="3"/>
  <c r="BJ13" i="3"/>
  <c r="AU13" i="3"/>
  <c r="BC13" i="3"/>
  <c r="BK13" i="3"/>
  <c r="AW13" i="3"/>
  <c r="BE13" i="3"/>
  <c r="BM13" i="3"/>
  <c r="AX13" i="3"/>
  <c r="BF13" i="3"/>
  <c r="BN13" i="3"/>
  <c r="BH13" i="3"/>
  <c r="BI13" i="3"/>
  <c r="BA13" i="3"/>
  <c r="BD13" i="3"/>
  <c r="AV13" i="3"/>
  <c r="BL13" i="3"/>
  <c r="AY13" i="3"/>
  <c r="BO13" i="3"/>
  <c r="AZ13" i="3"/>
  <c r="BG13" i="3"/>
  <c r="V44" i="3"/>
  <c r="T40" i="3"/>
  <c r="AZ40" i="3"/>
  <c r="BH40" i="3"/>
  <c r="BA40" i="3"/>
  <c r="BI40" i="3"/>
  <c r="AU40" i="3"/>
  <c r="BC40" i="3"/>
  <c r="BK40" i="3"/>
  <c r="AV40" i="3"/>
  <c r="BD40" i="3"/>
  <c r="BL40" i="3"/>
  <c r="BJ40" i="3"/>
  <c r="AW40" i="3"/>
  <c r="BM40" i="3"/>
  <c r="BE40" i="3"/>
  <c r="AX40" i="3"/>
  <c r="BN40" i="3"/>
  <c r="BB40" i="3"/>
  <c r="AY40" i="3"/>
  <c r="BO40" i="3"/>
  <c r="BG40" i="3"/>
  <c r="BF40" i="3"/>
  <c r="V37" i="3"/>
  <c r="U35" i="3"/>
  <c r="AW31" i="3"/>
  <c r="BE31" i="3"/>
  <c r="BM31" i="3"/>
  <c r="AX31" i="3"/>
  <c r="BF31" i="3"/>
  <c r="BN31" i="3"/>
  <c r="AZ31" i="3"/>
  <c r="BH31" i="3"/>
  <c r="BA31" i="3"/>
  <c r="BI31" i="3"/>
  <c r="BG31" i="3"/>
  <c r="BJ31" i="3"/>
  <c r="BO31" i="3"/>
  <c r="BB31" i="3"/>
  <c r="AU31" i="3"/>
  <c r="BK31" i="3"/>
  <c r="AV31" i="3"/>
  <c r="BL31" i="3"/>
  <c r="AY31" i="3"/>
  <c r="BD31" i="3"/>
  <c r="BC31" i="3"/>
  <c r="V28" i="3"/>
  <c r="AZ74" i="3"/>
  <c r="BH74" i="3"/>
  <c r="BA74" i="3"/>
  <c r="BI74" i="3"/>
  <c r="AU74" i="3"/>
  <c r="BC74" i="3"/>
  <c r="BK74" i="3"/>
  <c r="AV74" i="3"/>
  <c r="BD74" i="3"/>
  <c r="BL74" i="3"/>
  <c r="BF74" i="3"/>
  <c r="BO74" i="3"/>
  <c r="BG74" i="3"/>
  <c r="BN74" i="3"/>
  <c r="BJ74" i="3"/>
  <c r="AW74" i="3"/>
  <c r="BM74" i="3"/>
  <c r="AX74" i="3"/>
  <c r="AY74" i="3"/>
  <c r="BB74" i="3"/>
  <c r="BE74" i="3"/>
  <c r="U70" i="3"/>
  <c r="T67" i="3"/>
  <c r="AU67" i="3"/>
  <c r="BC67" i="3"/>
  <c r="BK67" i="3"/>
  <c r="AV67" i="3"/>
  <c r="BD67" i="3"/>
  <c r="BL67" i="3"/>
  <c r="AX67" i="3"/>
  <c r="BF67" i="3"/>
  <c r="BN67" i="3"/>
  <c r="AY67" i="3"/>
  <c r="BG67" i="3"/>
  <c r="BO67" i="3"/>
  <c r="BI67" i="3"/>
  <c r="BB67" i="3"/>
  <c r="BJ67" i="3"/>
  <c r="BA67" i="3"/>
  <c r="AW67" i="3"/>
  <c r="BM67" i="3"/>
  <c r="AZ67" i="3"/>
  <c r="BE67" i="3"/>
  <c r="BH67" i="3"/>
  <c r="V60" i="3"/>
  <c r="AZ58" i="3"/>
  <c r="BH58" i="3"/>
  <c r="BA58" i="3"/>
  <c r="BI58" i="3"/>
  <c r="AU58" i="3"/>
  <c r="BC58" i="3"/>
  <c r="BK58" i="3"/>
  <c r="AV58" i="3"/>
  <c r="BD58" i="3"/>
  <c r="BL58" i="3"/>
  <c r="BF58" i="3"/>
  <c r="BO58" i="3"/>
  <c r="BG58" i="3"/>
  <c r="BJ58" i="3"/>
  <c r="AX58" i="3"/>
  <c r="AY58" i="3"/>
  <c r="AW58" i="3"/>
  <c r="BM58" i="3"/>
  <c r="BN58" i="3"/>
  <c r="BB58" i="3"/>
  <c r="BE58" i="3"/>
  <c r="U54" i="3"/>
  <c r="T51" i="3"/>
  <c r="AU51" i="3"/>
  <c r="BC51" i="3"/>
  <c r="BK51" i="3"/>
  <c r="AV51" i="3"/>
  <c r="BD51" i="3"/>
  <c r="BL51" i="3"/>
  <c r="AX51" i="3"/>
  <c r="BF51" i="3"/>
  <c r="BN51" i="3"/>
  <c r="AY51" i="3"/>
  <c r="BG51" i="3"/>
  <c r="BO51" i="3"/>
  <c r="BI51" i="3"/>
  <c r="BJ51" i="3"/>
  <c r="AW51" i="3"/>
  <c r="BM51" i="3"/>
  <c r="AZ51" i="3"/>
  <c r="BA51" i="3"/>
  <c r="BB51" i="3"/>
  <c r="BH51" i="3"/>
  <c r="BE51" i="3"/>
  <c r="V87" i="3"/>
  <c r="AY87" i="3"/>
  <c r="BG87" i="3"/>
  <c r="BO87" i="3"/>
  <c r="AZ87" i="3"/>
  <c r="BH87" i="3"/>
  <c r="BB87" i="3"/>
  <c r="BJ87" i="3"/>
  <c r="AU87" i="3"/>
  <c r="BC87" i="3"/>
  <c r="BK87" i="3"/>
  <c r="BI87" i="3"/>
  <c r="BD87" i="3"/>
  <c r="AV87" i="3"/>
  <c r="BL87" i="3"/>
  <c r="AW87" i="3"/>
  <c r="BM87" i="3"/>
  <c r="BA87" i="3"/>
  <c r="AX87" i="3"/>
  <c r="BN87" i="3"/>
  <c r="BE87" i="3"/>
  <c r="BF87" i="3"/>
  <c r="V112" i="3"/>
  <c r="BB112" i="3"/>
  <c r="BJ112" i="3"/>
  <c r="AU112" i="3"/>
  <c r="BC112" i="3"/>
  <c r="BK112" i="3"/>
  <c r="AW112" i="3"/>
  <c r="BE112" i="3"/>
  <c r="BM112" i="3"/>
  <c r="AX112" i="3"/>
  <c r="BF112" i="3"/>
  <c r="BN112" i="3"/>
  <c r="BH112" i="3"/>
  <c r="BI112" i="3"/>
  <c r="BA112" i="3"/>
  <c r="AV112" i="3"/>
  <c r="BL112" i="3"/>
  <c r="AZ112" i="3"/>
  <c r="AY112" i="3"/>
  <c r="BO112" i="3"/>
  <c r="BG112" i="3"/>
  <c r="BD112" i="3"/>
  <c r="S133" i="3"/>
  <c r="B17" i="1" s="1"/>
  <c r="Q62" i="4"/>
  <c r="Q54" i="4"/>
  <c r="Q46" i="4"/>
  <c r="Q38" i="4"/>
  <c r="R21" i="4"/>
  <c r="R15" i="4"/>
  <c r="R9" i="4"/>
  <c r="W101" i="2"/>
  <c r="V99" i="2"/>
  <c r="U97" i="2"/>
  <c r="AX97" i="2"/>
  <c r="BF97" i="2"/>
  <c r="BN97" i="2"/>
  <c r="BA97" i="2"/>
  <c r="BI97" i="2"/>
  <c r="AV97" i="2"/>
  <c r="BG97" i="2"/>
  <c r="AY97" i="2"/>
  <c r="BJ97" i="2"/>
  <c r="AZ97" i="2"/>
  <c r="BK97" i="2"/>
  <c r="BD97" i="2"/>
  <c r="BE97" i="2"/>
  <c r="BL97" i="2"/>
  <c r="BH97" i="2"/>
  <c r="BO97" i="2"/>
  <c r="BM97" i="2"/>
  <c r="BB97" i="2"/>
  <c r="BC97" i="2"/>
  <c r="AU97" i="2"/>
  <c r="AW97" i="2"/>
  <c r="W94" i="2"/>
  <c r="V91" i="2"/>
  <c r="U89" i="2"/>
  <c r="AU87" i="2"/>
  <c r="BC87" i="2"/>
  <c r="BK87" i="2"/>
  <c r="AX87" i="2"/>
  <c r="BF87" i="2"/>
  <c r="BN87" i="2"/>
  <c r="BD87" i="2"/>
  <c r="BE87" i="2"/>
  <c r="AZ87" i="2"/>
  <c r="BM87" i="2"/>
  <c r="BB87" i="2"/>
  <c r="BG87" i="2"/>
  <c r="BA87" i="2"/>
  <c r="BH87" i="2"/>
  <c r="BJ87" i="2"/>
  <c r="AW87" i="2"/>
  <c r="AY87" i="2"/>
  <c r="BL87" i="2"/>
  <c r="BO87" i="2"/>
  <c r="BI87" i="2"/>
  <c r="AV87" i="2"/>
  <c r="W84" i="2"/>
  <c r="V82" i="2"/>
  <c r="U80" i="2"/>
  <c r="AX80" i="2"/>
  <c r="BF80" i="2"/>
  <c r="BN80" i="2"/>
  <c r="BA80" i="2"/>
  <c r="BI80" i="2"/>
  <c r="BB80" i="2"/>
  <c r="BL80" i="2"/>
  <c r="BC80" i="2"/>
  <c r="BM80" i="2"/>
  <c r="BE80" i="2"/>
  <c r="AU80" i="2"/>
  <c r="BH80" i="2"/>
  <c r="AV80" i="2"/>
  <c r="BJ80" i="2"/>
  <c r="BO80" i="2"/>
  <c r="AY80" i="2"/>
  <c r="AZ80" i="2"/>
  <c r="BD80" i="2"/>
  <c r="BK80" i="2"/>
  <c r="BG80" i="2"/>
  <c r="AW80" i="2"/>
  <c r="W77" i="2"/>
  <c r="V75" i="2"/>
  <c r="U72" i="2"/>
  <c r="AU70" i="2"/>
  <c r="BC70" i="2"/>
  <c r="BK70" i="2"/>
  <c r="AX70" i="2"/>
  <c r="BF70" i="2"/>
  <c r="BN70" i="2"/>
  <c r="AY70" i="2"/>
  <c r="BI70" i="2"/>
  <c r="AZ70" i="2"/>
  <c r="BJ70" i="2"/>
  <c r="BH70" i="2"/>
  <c r="AW70" i="2"/>
  <c r="BM70" i="2"/>
  <c r="BA70" i="2"/>
  <c r="BO70" i="2"/>
  <c r="AV70" i="2"/>
  <c r="BB70" i="2"/>
  <c r="BE70" i="2"/>
  <c r="BD70" i="2"/>
  <c r="BL70" i="2"/>
  <c r="BG70" i="2"/>
  <c r="W66" i="2"/>
  <c r="V64" i="2"/>
  <c r="U62" i="2"/>
  <c r="AV62" i="2"/>
  <c r="BD62" i="2"/>
  <c r="BL62" i="2"/>
  <c r="AY62" i="2"/>
  <c r="BG62" i="2"/>
  <c r="BO62" i="2"/>
  <c r="BE62" i="2"/>
  <c r="AX62" i="2"/>
  <c r="BI62" i="2"/>
  <c r="BB62" i="2"/>
  <c r="BC62" i="2"/>
  <c r="BA62" i="2"/>
  <c r="BH62" i="2"/>
  <c r="BJ62" i="2"/>
  <c r="AZ62" i="2"/>
  <c r="BF62" i="2"/>
  <c r="BK62" i="2"/>
  <c r="BN62" i="2"/>
  <c r="BM62" i="2"/>
  <c r="AU62" i="2"/>
  <c r="AW62" i="2"/>
  <c r="W59" i="2"/>
  <c r="V57" i="2"/>
  <c r="U54" i="2"/>
  <c r="BA52" i="2"/>
  <c r="BI52" i="2"/>
  <c r="AV52" i="2"/>
  <c r="BD52" i="2"/>
  <c r="BL52" i="2"/>
  <c r="BB52" i="2"/>
  <c r="BM52" i="2"/>
  <c r="AU52" i="2"/>
  <c r="BF52" i="2"/>
  <c r="BG52" i="2"/>
  <c r="BH52" i="2"/>
  <c r="AZ52" i="2"/>
  <c r="BE52" i="2"/>
  <c r="BJ52" i="2"/>
  <c r="BK52" i="2"/>
  <c r="BN52" i="2"/>
  <c r="BO52" i="2"/>
  <c r="AW52" i="2"/>
  <c r="AX52" i="2"/>
  <c r="AY52" i="2"/>
  <c r="BC52" i="2"/>
  <c r="W49" i="2"/>
  <c r="V47" i="2"/>
  <c r="U45" i="2"/>
  <c r="AV45" i="2"/>
  <c r="BD45" i="2"/>
  <c r="BL45" i="2"/>
  <c r="AY45" i="2"/>
  <c r="BG45" i="2"/>
  <c r="BO45" i="2"/>
  <c r="AZ45" i="2"/>
  <c r="BJ45" i="2"/>
  <c r="BC45" i="2"/>
  <c r="BN45" i="2"/>
  <c r="AW45" i="2"/>
  <c r="BK45" i="2"/>
  <c r="AX45" i="2"/>
  <c r="BM45" i="2"/>
  <c r="AU45" i="2"/>
  <c r="BB45" i="2"/>
  <c r="BE45" i="2"/>
  <c r="BF45" i="2"/>
  <c r="BH45" i="2"/>
  <c r="BI45" i="2"/>
  <c r="BA45" i="2"/>
  <c r="W42" i="2"/>
  <c r="V40" i="2"/>
  <c r="U67" i="2"/>
  <c r="BA38" i="2"/>
  <c r="BI38" i="2"/>
  <c r="AV38" i="2"/>
  <c r="BD38" i="2"/>
  <c r="BL38" i="2"/>
  <c r="AW38" i="2"/>
  <c r="BG38" i="2"/>
  <c r="AZ38" i="2"/>
  <c r="BK38" i="2"/>
  <c r="AY38" i="2"/>
  <c r="BN38" i="2"/>
  <c r="BB38" i="2"/>
  <c r="BO38" i="2"/>
  <c r="BC38" i="2"/>
  <c r="BF38" i="2"/>
  <c r="BJ38" i="2"/>
  <c r="BM38" i="2"/>
  <c r="AX38" i="2"/>
  <c r="BE38" i="2"/>
  <c r="BH38" i="2"/>
  <c r="AU38" i="2"/>
  <c r="W105" i="2"/>
  <c r="BA105" i="2"/>
  <c r="BI105" i="2"/>
  <c r="AV105" i="2"/>
  <c r="BD105" i="2"/>
  <c r="BL105" i="2"/>
  <c r="BC105" i="2"/>
  <c r="BN105" i="2"/>
  <c r="AU105" i="2"/>
  <c r="BF105" i="2"/>
  <c r="AW105" i="2"/>
  <c r="BG105" i="2"/>
  <c r="AY105" i="2"/>
  <c r="BO105" i="2"/>
  <c r="AZ105" i="2"/>
  <c r="BE105" i="2"/>
  <c r="AX105" i="2"/>
  <c r="BB105" i="2"/>
  <c r="BH105" i="2"/>
  <c r="BJ105" i="2"/>
  <c r="BK105" i="2"/>
  <c r="BM105" i="2"/>
  <c r="W120" i="2"/>
  <c r="V118" i="2"/>
  <c r="U116" i="2"/>
  <c r="AV114" i="2"/>
  <c r="BD114" i="2"/>
  <c r="BL114" i="2"/>
  <c r="AW114" i="2"/>
  <c r="BE114" i="2"/>
  <c r="BM114" i="2"/>
  <c r="AY114" i="2"/>
  <c r="BI114" i="2"/>
  <c r="AZ114" i="2"/>
  <c r="BJ114" i="2"/>
  <c r="BB114" i="2"/>
  <c r="BN114" i="2"/>
  <c r="BH114" i="2"/>
  <c r="AU114" i="2"/>
  <c r="BO114" i="2"/>
  <c r="AX114" i="2"/>
  <c r="BA114" i="2"/>
  <c r="BC114" i="2"/>
  <c r="BF114" i="2"/>
  <c r="BG114" i="2"/>
  <c r="BK114" i="2"/>
  <c r="V111" i="2"/>
  <c r="U109" i="2"/>
  <c r="W107" i="2"/>
  <c r="AY107" i="2"/>
  <c r="BG107" i="2"/>
  <c r="BO107" i="2"/>
  <c r="BB107" i="2"/>
  <c r="BJ107" i="2"/>
  <c r="BD107" i="2"/>
  <c r="BN107" i="2"/>
  <c r="AV107" i="2"/>
  <c r="BF107" i="2"/>
  <c r="AW107" i="2"/>
  <c r="BH107" i="2"/>
  <c r="BI107" i="2"/>
  <c r="BK107" i="2"/>
  <c r="AX107" i="2"/>
  <c r="BM107" i="2"/>
  <c r="BC107" i="2"/>
  <c r="BL107" i="2"/>
  <c r="BA107" i="2"/>
  <c r="BE107" i="2"/>
  <c r="AZ107" i="2"/>
  <c r="AU107" i="2"/>
  <c r="V144" i="2"/>
  <c r="U141" i="2"/>
  <c r="AW141" i="2"/>
  <c r="AY141" i="2"/>
  <c r="BG141" i="2"/>
  <c r="BO141" i="2"/>
  <c r="BD141" i="2"/>
  <c r="BM141" i="2"/>
  <c r="BE141" i="2"/>
  <c r="BN141" i="2"/>
  <c r="BB141" i="2"/>
  <c r="AU141" i="2"/>
  <c r="BL141" i="2"/>
  <c r="AV141" i="2"/>
  <c r="BF141" i="2"/>
  <c r="BI141" i="2"/>
  <c r="BJ141" i="2"/>
  <c r="BK141" i="2"/>
  <c r="BC141" i="2"/>
  <c r="AX141" i="2"/>
  <c r="BH141" i="2"/>
  <c r="AZ141" i="2"/>
  <c r="BA141" i="2"/>
  <c r="U138" i="2"/>
  <c r="W134" i="2"/>
  <c r="BB132" i="2"/>
  <c r="BJ132" i="2"/>
  <c r="AU132" i="2"/>
  <c r="BC132" i="2"/>
  <c r="BK132" i="2"/>
  <c r="BE132" i="2"/>
  <c r="BO132" i="2"/>
  <c r="AW132" i="2"/>
  <c r="BG132" i="2"/>
  <c r="AX132" i="2"/>
  <c r="BH132" i="2"/>
  <c r="AZ132" i="2"/>
  <c r="BA132" i="2"/>
  <c r="BM132" i="2"/>
  <c r="BD132" i="2"/>
  <c r="BL132" i="2"/>
  <c r="BN132" i="2"/>
  <c r="BF132" i="2"/>
  <c r="BI132" i="2"/>
  <c r="AV132" i="2"/>
  <c r="AY132" i="2"/>
  <c r="V128" i="2"/>
  <c r="U125" i="2"/>
  <c r="AW125" i="2"/>
  <c r="BE125" i="2"/>
  <c r="BM125" i="2"/>
  <c r="AX125" i="2"/>
  <c r="BF125" i="2"/>
  <c r="BN125" i="2"/>
  <c r="AV125" i="2"/>
  <c r="BH125" i="2"/>
  <c r="BC125" i="2"/>
  <c r="BG125" i="2"/>
  <c r="AU125" i="2"/>
  <c r="BI125" i="2"/>
  <c r="BA125" i="2"/>
  <c r="BB125" i="2"/>
  <c r="AZ125" i="2"/>
  <c r="BD125" i="2"/>
  <c r="BL125" i="2"/>
  <c r="BO125" i="2"/>
  <c r="BJ125" i="2"/>
  <c r="BK125" i="2"/>
  <c r="AY125" i="2"/>
  <c r="BK3" i="3"/>
  <c r="BC3" i="3"/>
  <c r="BG3" i="3"/>
  <c r="BJ3" i="3"/>
  <c r="BB3" i="3"/>
  <c r="BO3" i="3"/>
  <c r="AY3" i="3"/>
  <c r="BN3" i="3"/>
  <c r="AX3" i="3"/>
  <c r="BI3" i="3"/>
  <c r="BA3" i="3"/>
  <c r="AU3" i="3"/>
  <c r="BH3" i="3"/>
  <c r="AZ3" i="3"/>
  <c r="BF3" i="3"/>
  <c r="BD3" i="3"/>
  <c r="AW3" i="3"/>
  <c r="AV3" i="3"/>
  <c r="BM3" i="3"/>
  <c r="BL3" i="3"/>
  <c r="BE3" i="3"/>
  <c r="U15" i="3"/>
  <c r="U12" i="3"/>
  <c r="U44" i="3"/>
  <c r="T42" i="3"/>
  <c r="AX42" i="3"/>
  <c r="BF42" i="3"/>
  <c r="BN42" i="3"/>
  <c r="AY42" i="3"/>
  <c r="BG42" i="3"/>
  <c r="BO42" i="3"/>
  <c r="BA42" i="3"/>
  <c r="BI42" i="3"/>
  <c r="BB42" i="3"/>
  <c r="BJ42" i="3"/>
  <c r="AZ42" i="3"/>
  <c r="BK42" i="3"/>
  <c r="BC42" i="3"/>
  <c r="BD42" i="3"/>
  <c r="BH42" i="3"/>
  <c r="AU42" i="3"/>
  <c r="BE42" i="3"/>
  <c r="AV42" i="3"/>
  <c r="AW42" i="3"/>
  <c r="BL42" i="3"/>
  <c r="BM42" i="3"/>
  <c r="V39" i="3"/>
  <c r="U37" i="3"/>
  <c r="T35" i="3"/>
  <c r="AU33" i="3"/>
  <c r="BC33" i="3"/>
  <c r="BK33" i="3"/>
  <c r="AV33" i="3"/>
  <c r="BD33" i="3"/>
  <c r="BL33" i="3"/>
  <c r="AX33" i="3"/>
  <c r="BF33" i="3"/>
  <c r="BN33" i="3"/>
  <c r="AY33" i="3"/>
  <c r="BG33" i="3"/>
  <c r="BO33" i="3"/>
  <c r="AW33" i="3"/>
  <c r="BM33" i="3"/>
  <c r="AZ33" i="3"/>
  <c r="BH33" i="3"/>
  <c r="BA33" i="3"/>
  <c r="BB33" i="3"/>
  <c r="BE33" i="3"/>
  <c r="BI33" i="3"/>
  <c r="BJ33" i="3"/>
  <c r="V30" i="3"/>
  <c r="U28" i="3"/>
  <c r="T73" i="3"/>
  <c r="AW73" i="3"/>
  <c r="BE73" i="3"/>
  <c r="BM73" i="3"/>
  <c r="AX73" i="3"/>
  <c r="BF73" i="3"/>
  <c r="BN73" i="3"/>
  <c r="AZ73" i="3"/>
  <c r="BH73" i="3"/>
  <c r="BA73" i="3"/>
  <c r="BI73" i="3"/>
  <c r="AU73" i="3"/>
  <c r="BK73" i="3"/>
  <c r="AV73" i="3"/>
  <c r="BL73" i="3"/>
  <c r="BD73" i="3"/>
  <c r="AY73" i="3"/>
  <c r="BO73" i="3"/>
  <c r="BC73" i="3"/>
  <c r="BB73" i="3"/>
  <c r="BG73" i="3"/>
  <c r="BJ73" i="3"/>
  <c r="T70" i="3"/>
  <c r="V66" i="3"/>
  <c r="BB64" i="3"/>
  <c r="BJ64" i="3"/>
  <c r="AU64" i="3"/>
  <c r="BC64" i="3"/>
  <c r="BK64" i="3"/>
  <c r="AW64" i="3"/>
  <c r="BE64" i="3"/>
  <c r="BM64" i="3"/>
  <c r="AX64" i="3"/>
  <c r="BF64" i="3"/>
  <c r="BN64" i="3"/>
  <c r="BH64" i="3"/>
  <c r="BI64" i="3"/>
  <c r="BA64" i="3"/>
  <c r="AV64" i="3"/>
  <c r="BL64" i="3"/>
  <c r="AZ64" i="3"/>
  <c r="AY64" i="3"/>
  <c r="BO64" i="3"/>
  <c r="BD64" i="3"/>
  <c r="BG64" i="3"/>
  <c r="U60" i="3"/>
  <c r="T57" i="3"/>
  <c r="AW57" i="3"/>
  <c r="BE57" i="3"/>
  <c r="BM57" i="3"/>
  <c r="AX57" i="3"/>
  <c r="BF57" i="3"/>
  <c r="BN57" i="3"/>
  <c r="AZ57" i="3"/>
  <c r="BH57" i="3"/>
  <c r="BA57" i="3"/>
  <c r="BI57" i="3"/>
  <c r="AU57" i="3"/>
  <c r="BK57" i="3"/>
  <c r="AV57" i="3"/>
  <c r="BL57" i="3"/>
  <c r="BC57" i="3"/>
  <c r="BD57" i="3"/>
  <c r="AY57" i="3"/>
  <c r="BO57" i="3"/>
  <c r="BB57" i="3"/>
  <c r="BJ57" i="3"/>
  <c r="BG57" i="3"/>
  <c r="T54" i="3"/>
  <c r="V50" i="3"/>
  <c r="V92" i="3"/>
  <c r="AX92" i="3"/>
  <c r="BF92" i="3"/>
  <c r="BN92" i="3"/>
  <c r="AY92" i="3"/>
  <c r="BG92" i="3"/>
  <c r="BO92" i="3"/>
  <c r="BA92" i="3"/>
  <c r="BI92" i="3"/>
  <c r="BB92" i="3"/>
  <c r="BJ92" i="3"/>
  <c r="AU92" i="3"/>
  <c r="BK92" i="3"/>
  <c r="AV92" i="3"/>
  <c r="BL92" i="3"/>
  <c r="AW92" i="3"/>
  <c r="BM92" i="3"/>
  <c r="BD92" i="3"/>
  <c r="AZ92" i="3"/>
  <c r="BC92" i="3"/>
  <c r="BH92" i="3"/>
  <c r="BE92" i="3"/>
  <c r="V117" i="3"/>
  <c r="BA117" i="3"/>
  <c r="BB117" i="3"/>
  <c r="AV117" i="3"/>
  <c r="BD117" i="3"/>
  <c r="AW117" i="3"/>
  <c r="AU117" i="3"/>
  <c r="BH117" i="3"/>
  <c r="BC117" i="3"/>
  <c r="AX117" i="3"/>
  <c r="BI117" i="3"/>
  <c r="BE117" i="3"/>
  <c r="AY117" i="3"/>
  <c r="BJ117" i="3"/>
  <c r="BM117" i="3"/>
  <c r="AZ117" i="3"/>
  <c r="BK117" i="3"/>
  <c r="BL117" i="3"/>
  <c r="BO117" i="3"/>
  <c r="BG117" i="3"/>
  <c r="BF117" i="3"/>
  <c r="BN117" i="3"/>
  <c r="V131" i="3"/>
  <c r="R68" i="4"/>
  <c r="P68" i="4"/>
  <c r="P62" i="4"/>
  <c r="R59" i="4"/>
  <c r="P54" i="4"/>
  <c r="R51" i="4"/>
  <c r="P46" i="4"/>
  <c r="R43" i="4"/>
  <c r="P38" i="4"/>
  <c r="R35" i="4"/>
  <c r="Q32" i="4"/>
  <c r="R29" i="4"/>
  <c r="Q26" i="4"/>
  <c r="Q21" i="4"/>
  <c r="Q18" i="4"/>
  <c r="Q15" i="4"/>
  <c r="Q12" i="4"/>
  <c r="Q9" i="4"/>
  <c r="R6" i="4"/>
  <c r="P6" i="4"/>
  <c r="T149" i="2"/>
  <c r="B16" i="1" s="1"/>
  <c r="AW36" i="2"/>
  <c r="BA36" i="2"/>
  <c r="BE36" i="2"/>
  <c r="BI36" i="2"/>
  <c r="BM36" i="2"/>
  <c r="AV36" i="2"/>
  <c r="BH36" i="2"/>
  <c r="AX36" i="2"/>
  <c r="BB36" i="2"/>
  <c r="BF36" i="2"/>
  <c r="BJ36" i="2"/>
  <c r="BN36" i="2"/>
  <c r="AZ36" i="2"/>
  <c r="BD36" i="2"/>
  <c r="BL36" i="2"/>
  <c r="AU36" i="2"/>
  <c r="AY36" i="2"/>
  <c r="BC36" i="2"/>
  <c r="BG36" i="2"/>
  <c r="BK36" i="2"/>
  <c r="BO36" i="2"/>
  <c r="W36" i="2"/>
  <c r="V36" i="2"/>
  <c r="U36" i="2"/>
  <c r="V76" i="3"/>
  <c r="V80" i="3"/>
  <c r="U85" i="3"/>
  <c r="V90" i="3"/>
  <c r="U88" i="3"/>
  <c r="U91" i="3"/>
  <c r="U95" i="3"/>
  <c r="U93" i="3"/>
  <c r="U96" i="3"/>
  <c r="U99" i="3"/>
  <c r="U100" i="3"/>
  <c r="U104" i="3"/>
  <c r="V102" i="3"/>
  <c r="U105" i="3"/>
  <c r="U107" i="3"/>
  <c r="U108" i="3"/>
  <c r="U110" i="3"/>
  <c r="U111" i="3"/>
  <c r="U115" i="3"/>
  <c r="U113" i="3"/>
  <c r="U116" i="3"/>
  <c r="U120" i="3"/>
  <c r="U119" i="3"/>
  <c r="U123" i="3"/>
  <c r="U124" i="3"/>
  <c r="U127" i="3"/>
  <c r="U128" i="3"/>
  <c r="U132" i="3"/>
  <c r="T129" i="3"/>
  <c r="U129" i="3"/>
  <c r="T125" i="3"/>
  <c r="U125" i="3"/>
  <c r="T121" i="3"/>
  <c r="U121" i="3"/>
  <c r="T117" i="3"/>
  <c r="U117" i="3"/>
  <c r="T112" i="3"/>
  <c r="U112" i="3"/>
  <c r="U109" i="3"/>
  <c r="T109" i="3"/>
  <c r="T106" i="3"/>
  <c r="U106" i="3"/>
  <c r="T97" i="3"/>
  <c r="U97" i="3"/>
  <c r="T92" i="3"/>
  <c r="U92" i="3"/>
  <c r="T87" i="3"/>
  <c r="U87" i="3"/>
  <c r="U82" i="3"/>
  <c r="T82" i="3"/>
  <c r="T78" i="3"/>
  <c r="U78" i="3"/>
  <c r="V75" i="3"/>
  <c r="V73" i="3"/>
  <c r="V71" i="3"/>
  <c r="V69" i="3"/>
  <c r="V67" i="3"/>
  <c r="V65" i="3"/>
  <c r="V63" i="3"/>
  <c r="V61" i="3"/>
  <c r="V59" i="3"/>
  <c r="V57" i="3"/>
  <c r="V55" i="3"/>
  <c r="V53" i="3"/>
  <c r="V51" i="3"/>
  <c r="V49" i="3"/>
  <c r="U75" i="3"/>
  <c r="U73" i="3"/>
  <c r="U71" i="3"/>
  <c r="U69" i="3"/>
  <c r="U67" i="3"/>
  <c r="U65" i="3"/>
  <c r="U63" i="3"/>
  <c r="U61" i="3"/>
  <c r="U59" i="3"/>
  <c r="U57" i="3"/>
  <c r="U55" i="3"/>
  <c r="U53" i="3"/>
  <c r="U51" i="3"/>
  <c r="U49" i="3"/>
  <c r="T46" i="3"/>
  <c r="U46" i="3"/>
  <c r="W145" i="2"/>
  <c r="W143" i="2"/>
  <c r="W141" i="2"/>
  <c r="W139" i="2"/>
  <c r="W137" i="2"/>
  <c r="W135" i="2"/>
  <c r="W133" i="2"/>
  <c r="W131" i="2"/>
  <c r="W129" i="2"/>
  <c r="W127" i="2"/>
  <c r="W125" i="2"/>
  <c r="V145" i="2"/>
  <c r="V143" i="2"/>
  <c r="V141" i="2"/>
  <c r="V139" i="2"/>
  <c r="V137" i="2"/>
  <c r="V135" i="2"/>
  <c r="V133" i="2"/>
  <c r="V131" i="2"/>
  <c r="V129" i="2"/>
  <c r="V127" i="2"/>
  <c r="V125" i="2"/>
  <c r="U124" i="2"/>
  <c r="V124" i="2"/>
  <c r="V105" i="2"/>
  <c r="U105" i="2"/>
  <c r="B19" i="1" l="1"/>
  <c r="BC149" i="2"/>
  <c r="AG149" i="2" s="1"/>
  <c r="BF149" i="2"/>
  <c r="AJ149" i="2" s="1"/>
  <c r="BA149" i="2"/>
  <c r="AE149" i="2" s="1"/>
  <c r="BN133" i="3"/>
  <c r="AR133" i="3" s="1"/>
  <c r="AY149" i="2"/>
  <c r="AC149" i="2" s="1"/>
  <c r="P69" i="4"/>
  <c r="C18" i="1" s="1"/>
  <c r="AX149" i="2"/>
  <c r="AB149" i="2" s="1"/>
  <c r="AZ133" i="3"/>
  <c r="AD133" i="3" s="1"/>
  <c r="BH149" i="2"/>
  <c r="AL149" i="2" s="1"/>
  <c r="V133" i="3"/>
  <c r="E17" i="1" s="1"/>
  <c r="AV149" i="2"/>
  <c r="Z149" i="2" s="1"/>
  <c r="AW133" i="3"/>
  <c r="AA133" i="3" s="1"/>
  <c r="R69" i="4"/>
  <c r="E18" i="1" s="1"/>
  <c r="Q69" i="4"/>
  <c r="D18" i="1" s="1"/>
  <c r="BK133" i="3"/>
  <c r="AO133" i="3" s="1"/>
  <c r="AV133" i="3"/>
  <c r="Z133" i="3" s="1"/>
  <c r="BE133" i="3"/>
  <c r="AI133" i="3" s="1"/>
  <c r="BA133" i="3"/>
  <c r="AE133" i="3" s="1"/>
  <c r="AU149" i="2"/>
  <c r="Y149" i="2" s="1"/>
  <c r="BB133" i="3"/>
  <c r="AF133" i="3" s="1"/>
  <c r="V149" i="2"/>
  <c r="D16" i="1" s="1"/>
  <c r="BM133" i="3"/>
  <c r="AQ133" i="3" s="1"/>
  <c r="BL133" i="3"/>
  <c r="AP133" i="3" s="1"/>
  <c r="W149" i="2"/>
  <c r="E16" i="1" s="1"/>
  <c r="BD149" i="2"/>
  <c r="AH149" i="2" s="1"/>
  <c r="BO149" i="2"/>
  <c r="AS149" i="2" s="1"/>
  <c r="AZ149" i="2"/>
  <c r="AD149" i="2" s="1"/>
  <c r="BM149" i="2"/>
  <c r="AQ149" i="2" s="1"/>
  <c r="BO133" i="3"/>
  <c r="AS133" i="3" s="1"/>
  <c r="BI133" i="3"/>
  <c r="AM133" i="3" s="1"/>
  <c r="BB149" i="2"/>
  <c r="AF149" i="2" s="1"/>
  <c r="U149" i="2"/>
  <c r="C16" i="1" s="1"/>
  <c r="BF133" i="3"/>
  <c r="AJ133" i="3" s="1"/>
  <c r="U133" i="3"/>
  <c r="D17" i="1" s="1"/>
  <c r="BK149" i="2"/>
  <c r="AO149" i="2" s="1"/>
  <c r="BN149" i="2"/>
  <c r="AR149" i="2" s="1"/>
  <c r="BI149" i="2"/>
  <c r="AM149" i="2" s="1"/>
  <c r="AY133" i="3"/>
  <c r="AC133" i="3" s="1"/>
  <c r="BC133" i="3"/>
  <c r="AG133" i="3" s="1"/>
  <c r="BD133" i="3"/>
  <c r="AH133" i="3" s="1"/>
  <c r="AX133" i="3"/>
  <c r="AB133" i="3" s="1"/>
  <c r="BJ133" i="3"/>
  <c r="AN133" i="3" s="1"/>
  <c r="AW149" i="2"/>
  <c r="AA149" i="2" s="1"/>
  <c r="BL149" i="2"/>
  <c r="AP149" i="2" s="1"/>
  <c r="T133" i="3"/>
  <c r="C17" i="1" s="1"/>
  <c r="BG149" i="2"/>
  <c r="AK149" i="2" s="1"/>
  <c r="BJ149" i="2"/>
  <c r="AN149" i="2" s="1"/>
  <c r="BE149" i="2"/>
  <c r="AI149" i="2" s="1"/>
  <c r="AU133" i="3"/>
  <c r="Y133" i="3" s="1"/>
  <c r="BG133" i="3"/>
  <c r="AK133" i="3" s="1"/>
  <c r="BH133" i="3"/>
  <c r="AL133" i="3" s="1"/>
  <c r="AC5" i="1" l="1"/>
  <c r="L5" i="1"/>
  <c r="R5" i="1"/>
  <c r="S5" i="1"/>
  <c r="Z5" i="1"/>
  <c r="AA5" i="1"/>
  <c r="W5" i="1"/>
  <c r="C19" i="1"/>
  <c r="Q5" i="1"/>
  <c r="X5" i="1"/>
  <c r="N5" i="1"/>
  <c r="AB5" i="1"/>
  <c r="T5" i="1"/>
  <c r="Y5" i="1"/>
  <c r="V5" i="1"/>
  <c r="D19" i="1"/>
  <c r="E19" i="1"/>
  <c r="U5" i="1"/>
  <c r="M5" i="1"/>
  <c r="O5" i="1"/>
  <c r="J5" i="1"/>
  <c r="AD5" i="1"/>
  <c r="K5" i="1"/>
  <c r="P5" i="1"/>
</calcChain>
</file>

<file path=xl/sharedStrings.xml><?xml version="1.0" encoding="utf-8"?>
<sst xmlns="http://schemas.openxmlformats.org/spreadsheetml/2006/main" count="793" uniqueCount="469">
  <si>
    <t>Billing data</t>
  </si>
  <si>
    <t>Delivery data</t>
  </si>
  <si>
    <t>Company name</t>
  </si>
  <si>
    <t>Company address</t>
  </si>
  <si>
    <t>City</t>
  </si>
  <si>
    <t>ZIP</t>
  </si>
  <si>
    <t>Country</t>
  </si>
  <si>
    <t>VAT number</t>
  </si>
  <si>
    <t>Responsible person</t>
  </si>
  <si>
    <t>Telephone</t>
  </si>
  <si>
    <t>Email</t>
  </si>
  <si>
    <t>Delivery deadline</t>
  </si>
  <si>
    <t>Product information</t>
  </si>
  <si>
    <t>Sets</t>
  </si>
  <si>
    <t>Pieces</t>
  </si>
  <si>
    <t>Total</t>
  </si>
  <si>
    <t>Total weight</t>
  </si>
  <si>
    <t>Polyester holds</t>
  </si>
  <si>
    <t>Fiberglass volumes</t>
  </si>
  <si>
    <t>Plywood volumes</t>
  </si>
  <si>
    <t>Additional notes:</t>
  </si>
  <si>
    <t>Name</t>
  </si>
  <si>
    <t>Holds</t>
  </si>
  <si>
    <t>Price</t>
  </si>
  <si>
    <t>Weight</t>
  </si>
  <si>
    <t>Yellow</t>
  </si>
  <si>
    <t>Orange</t>
  </si>
  <si>
    <t>Light Blue</t>
  </si>
  <si>
    <t>Red</t>
  </si>
  <si>
    <t>Purple</t>
  </si>
  <si>
    <t>Blue</t>
  </si>
  <si>
    <t>Green</t>
  </si>
  <si>
    <t>Grey</t>
  </si>
  <si>
    <t>Black</t>
  </si>
  <si>
    <t>White</t>
  </si>
  <si>
    <t>Fl.Yellow</t>
  </si>
  <si>
    <t>Fl.Orange</t>
  </si>
  <si>
    <t>Fl.Pink</t>
  </si>
  <si>
    <t>Fl.Green</t>
  </si>
  <si>
    <t>Pcs</t>
  </si>
  <si>
    <t>Competition style</t>
  </si>
  <si>
    <t>Gin Soda</t>
  </si>
  <si>
    <t>Ketones</t>
  </si>
  <si>
    <t>Low Carb</t>
  </si>
  <si>
    <t>Hi Fat</t>
  </si>
  <si>
    <t>Bricks 1</t>
  </si>
  <si>
    <t>Bricks 2</t>
  </si>
  <si>
    <t>Bricks 1-2 Pack</t>
  </si>
  <si>
    <t>Punch</t>
  </si>
  <si>
    <t>Drops 1</t>
  </si>
  <si>
    <t>Drops 2</t>
  </si>
  <si>
    <t>Vacuum</t>
  </si>
  <si>
    <t>Blades 1</t>
  </si>
  <si>
    <t>Blades 2</t>
  </si>
  <si>
    <t>Grim Reaper</t>
  </si>
  <si>
    <t>Wallet 1</t>
  </si>
  <si>
    <t>Wallet 2</t>
  </si>
  <si>
    <t>Trigger</t>
  </si>
  <si>
    <t>Addicted to 1</t>
  </si>
  <si>
    <t xml:space="preserve">Addicted to 2 </t>
  </si>
  <si>
    <t>Addicted to 3</t>
  </si>
  <si>
    <t>Addicted to 4</t>
  </si>
  <si>
    <t>Addicted to 5</t>
  </si>
  <si>
    <t>Addicted to 1-5 Pack</t>
  </si>
  <si>
    <t>Cats</t>
  </si>
  <si>
    <t>Pachamama 1</t>
  </si>
  <si>
    <t>Pachamama 2</t>
  </si>
  <si>
    <t>AC/DC</t>
  </si>
  <si>
    <t>Damnation 1</t>
  </si>
  <si>
    <t>Damnation 2</t>
  </si>
  <si>
    <t>Damnation 3</t>
  </si>
  <si>
    <t>Doomed 1</t>
  </si>
  <si>
    <t>Doomed 2</t>
  </si>
  <si>
    <t>Compressor</t>
  </si>
  <si>
    <t>Smiles 1</t>
  </si>
  <si>
    <t>Smiles 2</t>
  </si>
  <si>
    <t>Smiles 3</t>
  </si>
  <si>
    <t>Arcane 1</t>
  </si>
  <si>
    <t>Arcane 2</t>
  </si>
  <si>
    <t>Arcane 3</t>
  </si>
  <si>
    <t>Arcane 4</t>
  </si>
  <si>
    <t>Arcane 5</t>
  </si>
  <si>
    <t>Arcane 6</t>
  </si>
  <si>
    <t>Arcane 7</t>
  </si>
  <si>
    <t>Arcane 1-7 Pack</t>
  </si>
  <si>
    <t>Pills 1</t>
  </si>
  <si>
    <t>Pills 2</t>
  </si>
  <si>
    <t>Dune 1</t>
  </si>
  <si>
    <t>Dune 2</t>
  </si>
  <si>
    <t xml:space="preserve">Dune 3 </t>
  </si>
  <si>
    <t>Silence</t>
  </si>
  <si>
    <t>Leaves 1</t>
  </si>
  <si>
    <t xml:space="preserve">Leaves 2 </t>
  </si>
  <si>
    <t>Urban</t>
  </si>
  <si>
    <t>Stealth</t>
  </si>
  <si>
    <t>The ultimate pinch</t>
  </si>
  <si>
    <t>Jugflakes</t>
  </si>
  <si>
    <t>Tongues 1</t>
  </si>
  <si>
    <t>Tongues 2</t>
  </si>
  <si>
    <t>Comfy 1</t>
  </si>
  <si>
    <t>Comfy 2</t>
  </si>
  <si>
    <t>Freestyle</t>
  </si>
  <si>
    <t>4 Seasons Nightmares</t>
  </si>
  <si>
    <t>Seabottom</t>
  </si>
  <si>
    <t>Smoothy</t>
  </si>
  <si>
    <t>Ichno</t>
  </si>
  <si>
    <t>Flow 1</t>
  </si>
  <si>
    <t>Flow 2</t>
  </si>
  <si>
    <t>Acari</t>
  </si>
  <si>
    <t>Cocoon</t>
  </si>
  <si>
    <t>Nefertiti eye</t>
  </si>
  <si>
    <t>Birdies</t>
  </si>
  <si>
    <t>Shuriken</t>
  </si>
  <si>
    <t>Borealis</t>
  </si>
  <si>
    <t>Bone collector</t>
  </si>
  <si>
    <t>Pulse</t>
  </si>
  <si>
    <t>Mystic fermentation</t>
  </si>
  <si>
    <t>Slugs</t>
  </si>
  <si>
    <t>Bastards</t>
  </si>
  <si>
    <t>Pupa</t>
  </si>
  <si>
    <t>Basic style</t>
  </si>
  <si>
    <t xml:space="preserve">Jugs 1 M-L </t>
  </si>
  <si>
    <t xml:space="preserve">Jugs 2 XL-XXL </t>
  </si>
  <si>
    <t>Jugs 3 S-L</t>
  </si>
  <si>
    <t>Crimps 1 M-L</t>
  </si>
  <si>
    <t>Crimps 2 S</t>
  </si>
  <si>
    <t>Crimps 3 M</t>
  </si>
  <si>
    <t>Edges XL-XXL</t>
  </si>
  <si>
    <t xml:space="preserve">Pinches S-L </t>
  </si>
  <si>
    <t>Pinches XL-XXL</t>
  </si>
  <si>
    <t xml:space="preserve">Pockets M-L </t>
  </si>
  <si>
    <t>Pockets XL-XXL</t>
  </si>
  <si>
    <t>Slopers 1</t>
  </si>
  <si>
    <t>Slopers 2</t>
  </si>
  <si>
    <t>Slopers 3</t>
  </si>
  <si>
    <t>Slopers 4</t>
  </si>
  <si>
    <t>Technical</t>
  </si>
  <si>
    <t>Special Position</t>
  </si>
  <si>
    <t>Screw on 1</t>
  </si>
  <si>
    <t>Screw on 2</t>
  </si>
  <si>
    <t>Screw on 3</t>
  </si>
  <si>
    <t>Screw on Pack</t>
  </si>
  <si>
    <t xml:space="preserve">Footholds </t>
  </si>
  <si>
    <t>Training</t>
  </si>
  <si>
    <t>Campus Holds</t>
  </si>
  <si>
    <t>System training holds</t>
  </si>
  <si>
    <t>Volumes</t>
  </si>
  <si>
    <t>Evolution Fiberglass</t>
  </si>
  <si>
    <t xml:space="preserve">Evolution Fiberglass - Set 5 Lead Dual-Tex </t>
  </si>
  <si>
    <t xml:space="preserve">Evolution Fiberglass - Set 4 Dual-tex </t>
  </si>
  <si>
    <t>Evolution Fiberglass - Set 3</t>
  </si>
  <si>
    <t>Evolution Fiberglass - Set 2 Dual-tex</t>
  </si>
  <si>
    <t>Evolution Fiberglass - Set 2</t>
  </si>
  <si>
    <t>Evolution Fiberglass - Set 1 Dual-tex</t>
  </si>
  <si>
    <t>Evolution Fiberglass - Set 1</t>
  </si>
  <si>
    <t>Classic Fiberglass</t>
  </si>
  <si>
    <t>SET 55 - DOGON Dual-Tex</t>
  </si>
  <si>
    <t xml:space="preserve">SET 53 - TROOPERS Dual-Tex </t>
  </si>
  <si>
    <t>SET 52 - SCARS Dual-Tex</t>
  </si>
  <si>
    <t>SET 51 - COINCIDENCE Dual-Tex</t>
  </si>
  <si>
    <t xml:space="preserve">SET 50 - PIMPLE POPPER Dual-Tex </t>
  </si>
  <si>
    <t>SET 49 - WISHBONE Dual-Tex</t>
  </si>
  <si>
    <t>SET 48 - WHIRLPOOL Dual-Tex</t>
  </si>
  <si>
    <t xml:space="preserve">SET 47 - SEQUENCE 2 </t>
  </si>
  <si>
    <t xml:space="preserve">SET 46 - SEQUENCE 1 </t>
  </si>
  <si>
    <t xml:space="preserve">SET 45 - MACHETE GRANDE Dual-Tex </t>
  </si>
  <si>
    <t>Mega Cash 44-3 Dual-Tex</t>
  </si>
  <si>
    <t>SET 44 - Mega Cash Dual-Tex</t>
  </si>
  <si>
    <t xml:space="preserve">SET 43 - Not Too Spicy Dual-Tex </t>
  </si>
  <si>
    <t xml:space="preserve">SET 42 - Too Spicy Dual-Tex </t>
  </si>
  <si>
    <t>SET 41 - Piggy Bank 2 Dual-Tex</t>
  </si>
  <si>
    <t>SET 40 - Piggy Bank 1 Dual-Tex</t>
  </si>
  <si>
    <t>MONSTER 2</t>
  </si>
  <si>
    <t>MONSTER 1</t>
  </si>
  <si>
    <t>ClosedCell Volumes (CCV)</t>
  </si>
  <si>
    <t>SET 54 - THE PUB 1</t>
  </si>
  <si>
    <t>SET 39 - GIN SODA</t>
  </si>
  <si>
    <t>SET 38 - KETONES</t>
  </si>
  <si>
    <t>SET 37 - LOW CARB</t>
  </si>
  <si>
    <t>SET 36 - HI FAT</t>
  </si>
  <si>
    <t>SET 35 - LIPSTICK 3 Dual-tex</t>
  </si>
  <si>
    <t>SET 34 - LIPSTICK 2 Dual-tex</t>
  </si>
  <si>
    <t>SET 33 - LIPSTICK 1 Dual-tex</t>
  </si>
  <si>
    <t>SET 32 - INSULIN</t>
  </si>
  <si>
    <t>SET 31 - KAPKA</t>
  </si>
  <si>
    <t>SET 30 - TSIPA</t>
  </si>
  <si>
    <t>SET 29 - REZEN</t>
  </si>
  <si>
    <t>SET 28 - LOPATA</t>
  </si>
  <si>
    <t>SET 27 - TESLA</t>
  </si>
  <si>
    <t>SET 26 - PERKA</t>
  </si>
  <si>
    <t>SET 25 - SHTIPKA</t>
  </si>
  <si>
    <t>SET 24 - GAIDA</t>
  </si>
  <si>
    <t>SET 23 - PAZVA</t>
  </si>
  <si>
    <t>SET 22 - TAVA</t>
  </si>
  <si>
    <t>SET 21 - KIFLA</t>
  </si>
  <si>
    <t>SET 20 - KITKA</t>
  </si>
  <si>
    <t>SET 19 - KALPAK</t>
  </si>
  <si>
    <t>SET 18 - PAFTI</t>
  </si>
  <si>
    <t>SET 17 - REKA</t>
  </si>
  <si>
    <t>SET 16 - LIBE</t>
  </si>
  <si>
    <t>SET 15 - KOPCHE</t>
  </si>
  <si>
    <t>SET 14 - DYAKON</t>
  </si>
  <si>
    <t>DYAKON 14-1</t>
  </si>
  <si>
    <t>DYAKON 14-2</t>
  </si>
  <si>
    <t>SET 13 - CHERGA</t>
  </si>
  <si>
    <t>CHERGA 13-1</t>
  </si>
  <si>
    <t>CHERGA 13-2</t>
  </si>
  <si>
    <t>CHERGA 13-3</t>
  </si>
  <si>
    <t>SET 12 - YURGAN</t>
  </si>
  <si>
    <t>YURGAN 12-1</t>
  </si>
  <si>
    <t>YURGAN 12-2</t>
  </si>
  <si>
    <t>YURGAN 12-3</t>
  </si>
  <si>
    <t>YURGAN 12-4</t>
  </si>
  <si>
    <t>SET 11 - HURKA</t>
  </si>
  <si>
    <t>HURKA 11-1</t>
  </si>
  <si>
    <t>HURKA 11-2</t>
  </si>
  <si>
    <t>HURKA 11-3</t>
  </si>
  <si>
    <t>HURKA 11-4</t>
  </si>
  <si>
    <t>SET 10 - ODAYA</t>
  </si>
  <si>
    <t>ODAYA 10-1</t>
  </si>
  <si>
    <t>ODAYA 10-2</t>
  </si>
  <si>
    <t>ODAYA 10-3</t>
  </si>
  <si>
    <t>ODAYA 10-4</t>
  </si>
  <si>
    <t>SET 9 - RID</t>
  </si>
  <si>
    <t>RID 9-1</t>
  </si>
  <si>
    <t>RID 9-2</t>
  </si>
  <si>
    <t>RID 9-3</t>
  </si>
  <si>
    <t>SET 8 - STAN</t>
  </si>
  <si>
    <t>STAN 8-1</t>
  </si>
  <si>
    <t>STAN 8-2</t>
  </si>
  <si>
    <t>STAN 8-3</t>
  </si>
  <si>
    <t>STAN 8-4</t>
  </si>
  <si>
    <t>SET 7 - GEGA</t>
  </si>
  <si>
    <t>GEGA 7-1</t>
  </si>
  <si>
    <t>GEGA 7-2</t>
  </si>
  <si>
    <t>SET 6 - DUVAR</t>
  </si>
  <si>
    <t>DUVAR 6-1</t>
  </si>
  <si>
    <t>DUVAR 6-2</t>
  </si>
  <si>
    <t>SET 5 - SHEVITSA</t>
  </si>
  <si>
    <t>SHEVITSA 5-1</t>
  </si>
  <si>
    <t>SHEVITSA 5-2</t>
  </si>
  <si>
    <t>SHEVITSA 5-3</t>
  </si>
  <si>
    <t>SHEVITSA 5-4</t>
  </si>
  <si>
    <t>SET 4 - PUN</t>
  </si>
  <si>
    <t>PUN 4-1</t>
  </si>
  <si>
    <t>PUN 4-2</t>
  </si>
  <si>
    <t>PUN 4-3</t>
  </si>
  <si>
    <t>SET 3 - VODA</t>
  </si>
  <si>
    <t>VODA 3-1</t>
  </si>
  <si>
    <t>VODA 3-2</t>
  </si>
  <si>
    <t>VODA 3-3</t>
  </si>
  <si>
    <t>SET 2 - BALKAN</t>
  </si>
  <si>
    <t xml:space="preserve"> BALKAN 2-1</t>
  </si>
  <si>
    <t>BALKAN 2-2</t>
  </si>
  <si>
    <t>BALKAN 2-3</t>
  </si>
  <si>
    <t>SET 1 - ZID</t>
  </si>
  <si>
    <t>ZID 1-1</t>
  </si>
  <si>
    <t>ZID 1-2</t>
  </si>
  <si>
    <t>ZID 1-3</t>
  </si>
  <si>
    <t>Magenta</t>
  </si>
  <si>
    <t>PLW 19.01-04 SET</t>
  </si>
  <si>
    <t>PLW 19.05-08 DT SET</t>
  </si>
  <si>
    <t xml:space="preserve">PLW 19.09-12 DT SET </t>
  </si>
  <si>
    <t>PLW 20.01-03 SET</t>
  </si>
  <si>
    <t>PLW 20.01-03 CUT SET</t>
  </si>
  <si>
    <t>PLW 20.04-06 DT SET</t>
  </si>
  <si>
    <t>PLW 20.04-06 DT CUT SET</t>
  </si>
  <si>
    <t>PLW 21.01-05 SET</t>
  </si>
  <si>
    <t>PLW 21.06-10 DT SET</t>
  </si>
  <si>
    <t>PLW 21.11-15 DT SET</t>
  </si>
  <si>
    <t>PLW 22.01-02 SET</t>
  </si>
  <si>
    <t>PLW 22.01</t>
  </si>
  <si>
    <t>PLW 22.02</t>
  </si>
  <si>
    <t>PLW 23.01-03 SET</t>
  </si>
  <si>
    <t>PLW 24.01-03 SET</t>
  </si>
  <si>
    <t>PLW 25.01-05 SET</t>
  </si>
  <si>
    <t>PLW 25.06-10 DT SET</t>
  </si>
  <si>
    <t>PLW 26.01-03 SET</t>
  </si>
  <si>
    <t>PLW 26.01</t>
  </si>
  <si>
    <t>PLW 26.02</t>
  </si>
  <si>
    <t>PLW 26.03</t>
  </si>
  <si>
    <t>PLW 26.04-06 DT SET</t>
  </si>
  <si>
    <t>PLW 26.04 DT</t>
  </si>
  <si>
    <t>PLW 26.05 DT</t>
  </si>
  <si>
    <t>PLW 26.06 DT</t>
  </si>
  <si>
    <t>PLW 27.01-08 SET</t>
  </si>
  <si>
    <t>PLW 28.01-02 SET</t>
  </si>
  <si>
    <t>PLW 28.01</t>
  </si>
  <si>
    <t>PLW 28.02</t>
  </si>
  <si>
    <t>PLW 28.01-02 CUT SET</t>
  </si>
  <si>
    <t>PLW 28.01 CUT</t>
  </si>
  <si>
    <t>PLW 28.02 CUT</t>
  </si>
  <si>
    <t>PLW 28.01-08 SET</t>
  </si>
  <si>
    <t>PLW 29.01</t>
  </si>
  <si>
    <t>PLW 1</t>
  </si>
  <si>
    <t>PLW 2-1</t>
  </si>
  <si>
    <t>PLW 2-2 DT</t>
  </si>
  <si>
    <t>PLW 3-1</t>
  </si>
  <si>
    <t>PLW 3-2 Flat</t>
  </si>
  <si>
    <t>PLW 4</t>
  </si>
  <si>
    <t>PLW 5</t>
  </si>
  <si>
    <t>PLW 6-1</t>
  </si>
  <si>
    <t>PLW 6-2 DT</t>
  </si>
  <si>
    <t>PLW 7</t>
  </si>
  <si>
    <t>PLW 8</t>
  </si>
  <si>
    <t>PLW 9</t>
  </si>
  <si>
    <t>PLW 10</t>
  </si>
  <si>
    <t>PLW 11-1</t>
  </si>
  <si>
    <t>PLW 11-2 Flat</t>
  </si>
  <si>
    <t>PLW 12</t>
  </si>
  <si>
    <t>PLW 13-1</t>
  </si>
  <si>
    <t>PLW 13-2 Flat</t>
  </si>
  <si>
    <t>PLW 14-1</t>
  </si>
  <si>
    <t>PLW 14-2 DT</t>
  </si>
  <si>
    <t>PLW 15</t>
  </si>
  <si>
    <t>PLW 16</t>
  </si>
  <si>
    <t>PLW 17</t>
  </si>
  <si>
    <t>PLW 18-1</t>
  </si>
  <si>
    <t>PLW 18-2 Flat</t>
  </si>
  <si>
    <t>M 1</t>
  </si>
  <si>
    <t>M 2</t>
  </si>
  <si>
    <t>M 3</t>
  </si>
  <si>
    <t>M 1 + M 1</t>
  </si>
  <si>
    <t>M 2 + M 3</t>
  </si>
  <si>
    <t>Total:</t>
  </si>
  <si>
    <t>M 5-2 DT + M 5-3 DT</t>
  </si>
  <si>
    <t>M 4-2 DT + M 4-3 DT</t>
  </si>
  <si>
    <t>PLW 11-3 Flat DT</t>
  </si>
  <si>
    <t>Fixation</t>
  </si>
  <si>
    <t>Screw on</t>
  </si>
  <si>
    <t>Bolt on and Screw on</t>
  </si>
  <si>
    <t xml:space="preserve">Bolt on and Screw on </t>
  </si>
  <si>
    <t>Size</t>
  </si>
  <si>
    <t>XXXS-M</t>
  </si>
  <si>
    <t>2 XL</t>
  </si>
  <si>
    <t>2 L</t>
  </si>
  <si>
    <t>3 L</t>
  </si>
  <si>
    <t>2 ХL</t>
  </si>
  <si>
    <t>1 L, 1 XL</t>
  </si>
  <si>
    <t>Mega</t>
  </si>
  <si>
    <t>3 S</t>
  </si>
  <si>
    <t>3 XS</t>
  </si>
  <si>
    <t>2 XXL</t>
  </si>
  <si>
    <t>1 M, 1 L</t>
  </si>
  <si>
    <t>5 M, 1 L</t>
  </si>
  <si>
    <t>1 XS</t>
  </si>
  <si>
    <t>2 XS</t>
  </si>
  <si>
    <t>2 S</t>
  </si>
  <si>
    <t>2 XS , 1 S</t>
  </si>
  <si>
    <t>1 S ,1 M , 1 L</t>
  </si>
  <si>
    <t>1 S , 2 L</t>
  </si>
  <si>
    <t>1 M , 1 L</t>
  </si>
  <si>
    <t>2 S, 2 M</t>
  </si>
  <si>
    <t>4 S</t>
  </si>
  <si>
    <t>1 XS, 4 S</t>
  </si>
  <si>
    <t>5 S</t>
  </si>
  <si>
    <t>2 XS, 1 S</t>
  </si>
  <si>
    <t>3 S, 1 M</t>
  </si>
  <si>
    <t>2 S, 1 M, 1 L</t>
  </si>
  <si>
    <t>1 XS, 1 S</t>
  </si>
  <si>
    <t>1 S</t>
  </si>
  <si>
    <t>1 XS, 2 S</t>
  </si>
  <si>
    <t>1 XS, 2 S, 1 M</t>
  </si>
  <si>
    <t>1 M</t>
  </si>
  <si>
    <t>1 XS, 2 S, 1 L</t>
  </si>
  <si>
    <t>1 L</t>
  </si>
  <si>
    <t>2 S, 1 M</t>
  </si>
  <si>
    <t>1 S, 1M</t>
  </si>
  <si>
    <t>1 XS, 1 S, 1 M, 1 L</t>
  </si>
  <si>
    <t>2 S, 1 L</t>
  </si>
  <si>
    <t>2 S , 1 M</t>
  </si>
  <si>
    <t>30 mm</t>
  </si>
  <si>
    <t>40 mm</t>
  </si>
  <si>
    <t>50 mm</t>
  </si>
  <si>
    <t>60 mm</t>
  </si>
  <si>
    <t>70 mm</t>
  </si>
  <si>
    <t>80 mm</t>
  </si>
  <si>
    <t>90 mm</t>
  </si>
  <si>
    <t>100 mm</t>
  </si>
  <si>
    <t>110 mm</t>
  </si>
  <si>
    <t>120 mm</t>
  </si>
  <si>
    <t>130 mm</t>
  </si>
  <si>
    <t>140 mm</t>
  </si>
  <si>
    <t>150 mm</t>
  </si>
  <si>
    <t>160 mm</t>
  </si>
  <si>
    <t>170 mm</t>
  </si>
  <si>
    <t>180 mm</t>
  </si>
  <si>
    <t>190 mm</t>
  </si>
  <si>
    <t>200 mm</t>
  </si>
  <si>
    <t>210 mm</t>
  </si>
  <si>
    <t>220 mm</t>
  </si>
  <si>
    <t>230 mm</t>
  </si>
  <si>
    <t>1 XXL</t>
  </si>
  <si>
    <t>6 S</t>
  </si>
  <si>
    <t>1 XXXL</t>
  </si>
  <si>
    <t>2 S, 4 M, 2 L</t>
  </si>
  <si>
    <t>5 XS</t>
  </si>
  <si>
    <t xml:space="preserve">1 XL, 1 XXL </t>
  </si>
  <si>
    <t>1 XL</t>
  </si>
  <si>
    <t xml:space="preserve">2 S, 3 XS </t>
  </si>
  <si>
    <t>Mint 6027</t>
  </si>
  <si>
    <t>XXXS-S</t>
  </si>
  <si>
    <t>XXS-M</t>
  </si>
  <si>
    <t>Total weight kg</t>
  </si>
  <si>
    <t>Evolution Fiberglass - Set 8 Dual-Tex</t>
  </si>
  <si>
    <t>Evolution Fiberglass - Set 7 Dual-Tex</t>
  </si>
  <si>
    <t xml:space="preserve">Evolution Fiberglass - Set 6 </t>
  </si>
  <si>
    <t>3 M</t>
  </si>
  <si>
    <t>3 М</t>
  </si>
  <si>
    <t xml:space="preserve">SET 65 - SEDUCTION Dual-Tex </t>
  </si>
  <si>
    <t xml:space="preserve">SET 63 - SIDE VIEW 3 Dual-Tex </t>
  </si>
  <si>
    <t xml:space="preserve">SET 62 - SIDE VIEW 2 Dual-Tex </t>
  </si>
  <si>
    <t xml:space="preserve">SET 61 - SIDE VIEW 1 Dual-Tex </t>
  </si>
  <si>
    <t xml:space="preserve">SET 64 - TRAP 3 Dual-Tex </t>
  </si>
  <si>
    <t xml:space="preserve">SET 60 - TRAP 2 Dual-Tex </t>
  </si>
  <si>
    <t xml:space="preserve">SET 59 - TRAP 1 Dual-Tex </t>
  </si>
  <si>
    <t>Dune 4 NEW</t>
  </si>
  <si>
    <t>Slap 1 NEW</t>
  </si>
  <si>
    <t>Slap 2 NEW</t>
  </si>
  <si>
    <t>Slap 3 NEW</t>
  </si>
  <si>
    <t>Slap 4 NEW</t>
  </si>
  <si>
    <t>Slap 5 NEW</t>
  </si>
  <si>
    <t>Slap 6 NEW</t>
  </si>
  <si>
    <t>Slap 7 NEW</t>
  </si>
  <si>
    <t>Slap 8 NEW</t>
  </si>
  <si>
    <t>Slap 9 NEW</t>
  </si>
  <si>
    <t>Slap 10 NEW</t>
  </si>
  <si>
    <t>Slap 11 NEW</t>
  </si>
  <si>
    <t>Slap 12 NEW</t>
  </si>
  <si>
    <t>Slap 13 NEW</t>
  </si>
  <si>
    <t>Slap 14 NEW</t>
  </si>
  <si>
    <t>Slap 15 NEW</t>
  </si>
  <si>
    <t>Slap 16 NEW</t>
  </si>
  <si>
    <t>Feet 1 NEW</t>
  </si>
  <si>
    <t>Feet 2 NEW</t>
  </si>
  <si>
    <t>Feet 3 NEW</t>
  </si>
  <si>
    <t>Feet 4 NEW</t>
  </si>
  <si>
    <t>Feet 5 NEW</t>
  </si>
  <si>
    <t>Feet 1 - 5 Pack NEW</t>
  </si>
  <si>
    <t>Thorn 2 NEW</t>
  </si>
  <si>
    <t>Thorn 3 NEW</t>
  </si>
  <si>
    <t>Thorn 4 NEW</t>
  </si>
  <si>
    <t>Thorn 5 NEW</t>
  </si>
  <si>
    <t>Thorn 6 NEW</t>
  </si>
  <si>
    <t>Thorn 1-6 Pack NEW</t>
  </si>
  <si>
    <t xml:space="preserve">Bless </t>
  </si>
  <si>
    <t xml:space="preserve">Doomed 3 </t>
  </si>
  <si>
    <t xml:space="preserve">Parasites </t>
  </si>
  <si>
    <t xml:space="preserve">Kite </t>
  </si>
  <si>
    <t xml:space="preserve">Sticky </t>
  </si>
  <si>
    <t xml:space="preserve">Rookie </t>
  </si>
  <si>
    <t xml:space="preserve">Greedy grip </t>
  </si>
  <si>
    <t>Pachamama 3</t>
  </si>
  <si>
    <t xml:space="preserve">Novice </t>
  </si>
  <si>
    <t xml:space="preserve">Ambush </t>
  </si>
  <si>
    <t xml:space="preserve">Wallet 3 </t>
  </si>
  <si>
    <t>Evolution Fiberglass - Set 9-1 NEW</t>
  </si>
  <si>
    <t>Evolution Fiberglass - Set 9-2 NEW</t>
  </si>
  <si>
    <t>Evolution Fiberglass - Set 10-1 Dual-Tex NEW</t>
  </si>
  <si>
    <t>Evolution Fiberglass - Set 10-2 Dual-Tex NEW</t>
  </si>
  <si>
    <t xml:space="preserve">SET 58 - MEDUZA 2 </t>
  </si>
  <si>
    <t xml:space="preserve">SET 57 - MEDUZA 1 </t>
  </si>
  <si>
    <t xml:space="preserve">SET 56 - THE PUB 2 </t>
  </si>
  <si>
    <t>SET 68 - TAR NEW</t>
  </si>
  <si>
    <t>SET 69 - BOLD Dual-tex NEW</t>
  </si>
  <si>
    <t>Thorn 1</t>
  </si>
  <si>
    <t xml:space="preserve">Please Note: </t>
  </si>
  <si>
    <t>Prices are excluding VAT and shipping</t>
  </si>
  <si>
    <r>
      <rPr>
        <sz val="9"/>
        <color rgb="FF000000"/>
        <rFont val="Calibri Light"/>
        <family val="2"/>
      </rPr>
      <t>Orders to:</t>
    </r>
    <r>
      <rPr>
        <sz val="10"/>
        <color rgb="FF000000"/>
        <rFont val="Calibri Light"/>
        <family val="2"/>
      </rPr>
      <t xml:space="preserve"> </t>
    </r>
    <r>
      <rPr>
        <b/>
        <sz val="10"/>
        <color rgb="FF000000"/>
        <rFont val="Calibri Light"/>
        <family val="2"/>
      </rPr>
      <t>tz.bonev@holdsandwalls.at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</si>
</sst>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0.000"/>
    <numFmt numFmtId="165" formatCode="#0.00"/>
    <numFmt numFmtId="166" formatCode="#,##0.00\ [$€-1]"/>
    <numFmt numFmtId="167" formatCode="#0"/>
  </numFmts>
  <fonts count="11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b/>
      <sz val="9"/>
      <color rgb="FF000000"/>
      <name val="Calibri Light"/>
      <family val="2"/>
    </font>
    <font>
      <sz val="9"/>
      <color rgb="FF000000"/>
      <name val="Calibri Light"/>
      <family val="2"/>
    </font>
    <font>
      <sz val="10"/>
      <color rgb="FF000000"/>
      <name val="Calibri Light"/>
      <family val="2"/>
    </font>
    <font>
      <b/>
      <sz val="10"/>
      <color rgb="FF000000"/>
      <name val="Calibri Light"/>
      <family val="2"/>
    </font>
    <font>
      <sz val="10"/>
      <color rgb="FF000000"/>
      <name val="Calibri"/>
      <family val="2"/>
    </font>
  </fonts>
  <fills count="21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FF6400"/>
        <bgColor rgb="FF000000"/>
      </patternFill>
    </fill>
    <fill>
      <patternFill patternType="solid">
        <fgColor rgb="FF00BAFF"/>
        <bgColor rgb="FF000000"/>
      </patternFill>
    </fill>
    <fill>
      <patternFill patternType="solid">
        <fgColor rgb="FFFF0000"/>
        <bgColor rgb="FF000000"/>
      </patternFill>
    </fill>
    <fill>
      <patternFill patternType="solid">
        <fgColor rgb="FFAA00AA"/>
        <bgColor rgb="FF000000"/>
      </patternFill>
    </fill>
    <fill>
      <patternFill patternType="solid">
        <fgColor rgb="FF0000FF"/>
        <bgColor rgb="FF000000"/>
      </patternFill>
    </fill>
    <fill>
      <patternFill patternType="solid">
        <fgColor rgb="FF00FF00"/>
        <bgColor rgb="FF000000"/>
      </patternFill>
    </fill>
    <fill>
      <patternFill patternType="solid">
        <fgColor rgb="FFA0A0A0"/>
        <bgColor rgb="FF000000"/>
      </patternFill>
    </fill>
    <fill>
      <patternFill patternType="solid">
        <fgColor rgb="FF00000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00FF"/>
        <bgColor rgb="FF000000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6" tint="0.79998168889431442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4BF5B0"/>
        <bgColor rgb="FF00000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ck">
        <color rgb="FF000000"/>
      </bottom>
      <diagonal/>
    </border>
    <border>
      <left/>
      <right/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</borders>
  <cellStyleXfs count="2">
    <xf numFmtId="0" fontId="0" fillId="0" borderId="0"/>
    <xf numFmtId="0" fontId="3" fillId="0" borderId="0"/>
  </cellStyleXfs>
  <cellXfs count="121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0" fillId="0" borderId="1" xfId="0" applyBorder="1"/>
    <xf numFmtId="166" fontId="0" fillId="0" borderId="1" xfId="0" applyNumberFormat="1" applyBorder="1"/>
    <xf numFmtId="0" fontId="1" fillId="3" borderId="1" xfId="0" applyFont="1" applyFill="1" applyBorder="1" applyAlignment="1">
      <alignment textRotation="90"/>
    </xf>
    <xf numFmtId="0" fontId="1" fillId="4" borderId="1" xfId="0" applyFont="1" applyFill="1" applyBorder="1" applyAlignment="1">
      <alignment textRotation="90"/>
    </xf>
    <xf numFmtId="0" fontId="1" fillId="5" borderId="1" xfId="0" applyFont="1" applyFill="1" applyBorder="1" applyAlignment="1">
      <alignment textRotation="90"/>
    </xf>
    <xf numFmtId="0" fontId="1" fillId="6" borderId="1" xfId="0" applyFont="1" applyFill="1" applyBorder="1" applyAlignment="1">
      <alignment textRotation="90"/>
    </xf>
    <xf numFmtId="0" fontId="1" fillId="7" borderId="1" xfId="0" applyFont="1" applyFill="1" applyBorder="1" applyAlignment="1">
      <alignment textRotation="90"/>
    </xf>
    <xf numFmtId="0" fontId="1" fillId="8" borderId="1" xfId="0" applyFont="1" applyFill="1" applyBorder="1" applyAlignment="1">
      <alignment textRotation="90"/>
    </xf>
    <xf numFmtId="0" fontId="1" fillId="9" borderId="1" xfId="0" applyFont="1" applyFill="1" applyBorder="1" applyAlignment="1">
      <alignment textRotation="90"/>
    </xf>
    <xf numFmtId="0" fontId="1" fillId="10" borderId="1" xfId="0" applyFont="1" applyFill="1" applyBorder="1" applyAlignment="1">
      <alignment textRotation="90"/>
    </xf>
    <xf numFmtId="0" fontId="2" fillId="11" borderId="1" xfId="0" applyFont="1" applyFill="1" applyBorder="1" applyAlignment="1">
      <alignment textRotation="90"/>
    </xf>
    <xf numFmtId="0" fontId="1" fillId="12" borderId="1" xfId="0" applyFont="1" applyFill="1" applyBorder="1" applyAlignment="1">
      <alignment textRotation="90"/>
    </xf>
    <xf numFmtId="0" fontId="1" fillId="13" borderId="1" xfId="0" applyFont="1" applyFill="1" applyBorder="1" applyAlignment="1">
      <alignment textRotation="90"/>
    </xf>
    <xf numFmtId="164" fontId="0" fillId="0" borderId="1" xfId="0" applyNumberFormat="1" applyBorder="1"/>
    <xf numFmtId="165" fontId="0" fillId="0" borderId="1" xfId="0" applyNumberFormat="1" applyBorder="1"/>
    <xf numFmtId="0" fontId="4" fillId="0" borderId="1" xfId="0" applyFont="1" applyBorder="1"/>
    <xf numFmtId="166" fontId="4" fillId="0" borderId="1" xfId="0" applyNumberFormat="1" applyFont="1" applyBorder="1"/>
    <xf numFmtId="165" fontId="4" fillId="0" borderId="1" xfId="0" applyNumberFormat="1" applyFont="1" applyBorder="1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1" fillId="3" borderId="1" xfId="0" applyFont="1" applyFill="1" applyBorder="1" applyAlignment="1">
      <alignment horizontal="left" vertical="center" textRotation="90"/>
    </xf>
    <xf numFmtId="0" fontId="1" fillId="4" borderId="1" xfId="0" applyFont="1" applyFill="1" applyBorder="1" applyAlignment="1">
      <alignment horizontal="left" vertical="center" textRotation="90"/>
    </xf>
    <xf numFmtId="0" fontId="1" fillId="5" borderId="1" xfId="0" applyFont="1" applyFill="1" applyBorder="1" applyAlignment="1">
      <alignment horizontal="left" vertical="center" textRotation="90"/>
    </xf>
    <xf numFmtId="0" fontId="1" fillId="6" borderId="1" xfId="0" applyFont="1" applyFill="1" applyBorder="1" applyAlignment="1">
      <alignment horizontal="left" vertical="center" textRotation="90"/>
    </xf>
    <xf numFmtId="0" fontId="1" fillId="7" borderId="1" xfId="0" applyFont="1" applyFill="1" applyBorder="1" applyAlignment="1">
      <alignment horizontal="left" vertical="center" textRotation="90"/>
    </xf>
    <xf numFmtId="0" fontId="1" fillId="8" borderId="1" xfId="0" applyFont="1" applyFill="1" applyBorder="1" applyAlignment="1">
      <alignment horizontal="left" vertical="center" textRotation="90"/>
    </xf>
    <xf numFmtId="0" fontId="1" fillId="9" borderId="1" xfId="0" applyFont="1" applyFill="1" applyBorder="1" applyAlignment="1">
      <alignment horizontal="left" vertical="center" textRotation="90"/>
    </xf>
    <xf numFmtId="0" fontId="1" fillId="10" borderId="1" xfId="0" applyFont="1" applyFill="1" applyBorder="1" applyAlignment="1">
      <alignment horizontal="left" vertical="center" textRotation="90"/>
    </xf>
    <xf numFmtId="0" fontId="2" fillId="11" borderId="1" xfId="0" applyFont="1" applyFill="1" applyBorder="1" applyAlignment="1">
      <alignment horizontal="left" vertical="center" textRotation="90"/>
    </xf>
    <xf numFmtId="0" fontId="1" fillId="12" borderId="1" xfId="0" applyFont="1" applyFill="1" applyBorder="1" applyAlignment="1">
      <alignment horizontal="left" vertical="center" textRotation="90"/>
    </xf>
    <xf numFmtId="0" fontId="1" fillId="13" borderId="1" xfId="0" applyFont="1" applyFill="1" applyBorder="1" applyAlignment="1">
      <alignment horizontal="left" vertical="center" textRotation="90"/>
    </xf>
    <xf numFmtId="0" fontId="0" fillId="0" borderId="1" xfId="0" applyBorder="1" applyAlignment="1">
      <alignment wrapText="1"/>
    </xf>
    <xf numFmtId="164" fontId="4" fillId="0" borderId="1" xfId="0" applyNumberFormat="1" applyFont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3" fillId="0" borderId="1" xfId="0" applyFont="1" applyBorder="1"/>
    <xf numFmtId="0" fontId="5" fillId="0" borderId="5" xfId="0" applyFont="1" applyBorder="1" applyAlignment="1">
      <alignment horizontal="center"/>
    </xf>
    <xf numFmtId="164" fontId="3" fillId="0" borderId="6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0" xfId="0" applyFont="1" applyAlignment="1">
      <alignment horizontal="center"/>
    </xf>
    <xf numFmtId="164" fontId="3" fillId="0" borderId="1" xfId="0" applyNumberFormat="1" applyFont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0" fontId="3" fillId="0" borderId="0" xfId="0" applyFont="1"/>
    <xf numFmtId="0" fontId="1" fillId="0" borderId="1" xfId="0" applyFont="1" applyBorder="1"/>
    <xf numFmtId="166" fontId="1" fillId="0" borderId="1" xfId="0" applyNumberFormat="1" applyFont="1" applyBorder="1"/>
    <xf numFmtId="165" fontId="1" fillId="0" borderId="1" xfId="0" applyNumberFormat="1" applyFont="1" applyBorder="1" applyAlignment="1">
      <alignment wrapText="1"/>
    </xf>
    <xf numFmtId="0" fontId="1" fillId="15" borderId="1" xfId="0" applyFont="1" applyFill="1" applyBorder="1" applyAlignment="1">
      <alignment horizontal="center" vertical="center" textRotation="90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textRotation="90"/>
    </xf>
    <xf numFmtId="0" fontId="3" fillId="14" borderId="1" xfId="0" applyFont="1" applyFill="1" applyBorder="1" applyAlignment="1">
      <alignment horizontal="center"/>
    </xf>
    <xf numFmtId="0" fontId="1" fillId="14" borderId="1" xfId="0" applyFont="1" applyFill="1" applyBorder="1" applyAlignment="1">
      <alignment horizontal="center" vertical="center" textRotation="90"/>
    </xf>
    <xf numFmtId="0" fontId="1" fillId="16" borderId="1" xfId="0" applyFont="1" applyFill="1" applyBorder="1" applyAlignment="1">
      <alignment horizontal="center" vertical="center" textRotation="90"/>
    </xf>
    <xf numFmtId="0" fontId="3" fillId="14" borderId="6" xfId="0" applyFont="1" applyFill="1" applyBorder="1" applyAlignment="1">
      <alignment horizontal="center"/>
    </xf>
    <xf numFmtId="167" fontId="4" fillId="0" borderId="1" xfId="0" applyNumberFormat="1" applyFont="1" applyBorder="1" applyAlignment="1">
      <alignment horizontal="center"/>
    </xf>
    <xf numFmtId="165" fontId="0" fillId="17" borderId="1" xfId="0" applyNumberFormat="1" applyFill="1" applyBorder="1"/>
    <xf numFmtId="0" fontId="0" fillId="17" borderId="0" xfId="0" applyFill="1"/>
    <xf numFmtId="0" fontId="1" fillId="15" borderId="1" xfId="0" applyFont="1" applyFill="1" applyBorder="1" applyAlignment="1">
      <alignment horizontal="center" vertical="center"/>
    </xf>
    <xf numFmtId="0" fontId="1" fillId="17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16" borderId="1" xfId="0" applyFont="1" applyFill="1" applyBorder="1" applyAlignment="1">
      <alignment horizontal="center" vertical="center"/>
    </xf>
    <xf numFmtId="0" fontId="1" fillId="14" borderId="1" xfId="0" applyFont="1" applyFill="1" applyBorder="1" applyAlignment="1">
      <alignment horizontal="center" vertical="center"/>
    </xf>
    <xf numFmtId="0" fontId="0" fillId="0" borderId="0" xfId="0"/>
    <xf numFmtId="0" fontId="0" fillId="0" borderId="11" xfId="0" applyBorder="1"/>
    <xf numFmtId="0" fontId="0" fillId="0" borderId="13" xfId="0" applyBorder="1"/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0" fillId="0" borderId="0" xfId="0" applyBorder="1"/>
    <xf numFmtId="166" fontId="0" fillId="0" borderId="0" xfId="0" applyNumberFormat="1" applyBorder="1"/>
    <xf numFmtId="0" fontId="0" fillId="0" borderId="14" xfId="0" applyBorder="1"/>
    <xf numFmtId="166" fontId="0" fillId="0" borderId="14" xfId="0" applyNumberFormat="1" applyBorder="1"/>
    <xf numFmtId="0" fontId="1" fillId="18" borderId="1" xfId="0" applyFont="1" applyFill="1" applyBorder="1" applyAlignment="1">
      <alignment textRotation="90"/>
    </xf>
    <xf numFmtId="2" fontId="0" fillId="0" borderId="12" xfId="0" applyNumberFormat="1" applyBorder="1"/>
    <xf numFmtId="2" fontId="0" fillId="0" borderId="15" xfId="0" applyNumberFormat="1" applyBorder="1"/>
    <xf numFmtId="0" fontId="0" fillId="19" borderId="1" xfId="0" applyFill="1" applyBorder="1"/>
    <xf numFmtId="166" fontId="0" fillId="19" borderId="1" xfId="0" applyNumberFormat="1" applyFill="1" applyBorder="1"/>
    <xf numFmtId="164" fontId="0" fillId="19" borderId="1" xfId="0" applyNumberFormat="1" applyFill="1" applyBorder="1"/>
    <xf numFmtId="0" fontId="0" fillId="19" borderId="1" xfId="0" applyFill="1" applyBorder="1" applyAlignment="1">
      <alignment horizontal="center" vertical="center"/>
    </xf>
    <xf numFmtId="165" fontId="0" fillId="19" borderId="1" xfId="0" applyNumberFormat="1" applyFill="1" applyBorder="1"/>
    <xf numFmtId="0" fontId="0" fillId="20" borderId="1" xfId="0" applyFill="1" applyBorder="1"/>
    <xf numFmtId="166" fontId="0" fillId="20" borderId="1" xfId="0" applyNumberFormat="1" applyFill="1" applyBorder="1"/>
    <xf numFmtId="164" fontId="0" fillId="20" borderId="1" xfId="0" applyNumberFormat="1" applyFill="1" applyBorder="1"/>
    <xf numFmtId="0" fontId="0" fillId="20" borderId="1" xfId="0" applyFill="1" applyBorder="1" applyAlignment="1">
      <alignment horizontal="center" vertical="center"/>
    </xf>
    <xf numFmtId="165" fontId="0" fillId="20" borderId="1" xfId="0" applyNumberFormat="1" applyFill="1" applyBorder="1"/>
    <xf numFmtId="0" fontId="3" fillId="20" borderId="1" xfId="0" applyFont="1" applyFill="1" applyBorder="1" applyAlignment="1">
      <alignment horizontal="center"/>
    </xf>
    <xf numFmtId="0" fontId="3" fillId="20" borderId="1" xfId="0" applyFont="1" applyFill="1" applyBorder="1"/>
    <xf numFmtId="0" fontId="6" fillId="17" borderId="16" xfId="0" applyFont="1" applyFill="1" applyBorder="1" applyAlignment="1">
      <alignment horizontal="right"/>
    </xf>
    <xf numFmtId="0" fontId="6" fillId="17" borderId="17" xfId="0" applyFont="1" applyFill="1" applyBorder="1"/>
    <xf numFmtId="0" fontId="0" fillId="17" borderId="17" xfId="0" applyFill="1" applyBorder="1"/>
    <xf numFmtId="0" fontId="0" fillId="17" borderId="18" xfId="0" applyFill="1" applyBorder="1"/>
    <xf numFmtId="0" fontId="7" fillId="17" borderId="19" xfId="0" applyFont="1" applyFill="1" applyBorder="1"/>
    <xf numFmtId="0" fontId="8" fillId="17" borderId="0" xfId="0" applyFont="1" applyFill="1"/>
    <xf numFmtId="0" fontId="10" fillId="17" borderId="0" xfId="0" applyFont="1" applyFill="1"/>
    <xf numFmtId="0" fontId="10" fillId="17" borderId="20" xfId="0" applyFont="1" applyFill="1" applyBorder="1"/>
    <xf numFmtId="0" fontId="0" fillId="17" borderId="19" xfId="0" applyFill="1" applyBorder="1"/>
    <xf numFmtId="0" fontId="0" fillId="17" borderId="20" xfId="0" applyFill="1" applyBorder="1"/>
    <xf numFmtId="0" fontId="0" fillId="17" borderId="21" xfId="0" applyFill="1" applyBorder="1"/>
    <xf numFmtId="0" fontId="0" fillId="17" borderId="22" xfId="0" applyFill="1" applyBorder="1"/>
    <xf numFmtId="0" fontId="0" fillId="17" borderId="23" xfId="0" applyFill="1" applyBorder="1"/>
    <xf numFmtId="0" fontId="0" fillId="0" borderId="0" xfId="0" applyBorder="1"/>
    <xf numFmtId="0" fontId="0" fillId="0" borderId="12" xfId="0" applyBorder="1"/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0" fillId="0" borderId="11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1" fillId="2" borderId="1" xfId="0" applyFont="1" applyFill="1" applyBorder="1" applyAlignment="1">
      <alignment horizontal="center"/>
    </xf>
    <xf numFmtId="0" fontId="4" fillId="0" borderId="2" xfId="0" applyFont="1" applyBorder="1" applyAlignment="1">
      <alignment horizontal="right"/>
    </xf>
    <xf numFmtId="0" fontId="4" fillId="0" borderId="3" xfId="0" applyFont="1" applyBorder="1" applyAlignment="1">
      <alignment horizontal="right"/>
    </xf>
    <xf numFmtId="0" fontId="4" fillId="0" borderId="4" xfId="0" applyFont="1" applyBorder="1" applyAlignment="1">
      <alignment horizontal="right"/>
    </xf>
    <xf numFmtId="0" fontId="4" fillId="0" borderId="1" xfId="0" applyFont="1" applyBorder="1" applyAlignment="1">
      <alignment horizontal="right"/>
    </xf>
  </cellXfs>
  <cellStyles count="2">
    <cellStyle name="Excel Built-in Normal" xfId="1" xr:uid="{00000000-0005-0000-0000-000000000000}"/>
    <cellStyle name="Standard" xfId="0" builtinId="0"/>
  </cellStyles>
  <dxfs count="0"/>
  <tableStyles count="0" defaultTableStyle="TableStyleMedium9"/>
  <colors>
    <mruColors>
      <color rgb="FF4BF5B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243841</xdr:colOff>
      <xdr:row>26</xdr:row>
      <xdr:rowOff>53340</xdr:rowOff>
    </xdr:from>
    <xdr:to>
      <xdr:col>0</xdr:col>
      <xdr:colOff>1554481</xdr:colOff>
      <xdr:row>29</xdr:row>
      <xdr:rowOff>77081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8F3B02EB-A7FE-4A9F-B1C3-8870DE3248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1" y="5265420"/>
          <a:ext cx="1310640" cy="5723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AD31"/>
  <sheetViews>
    <sheetView zoomScale="90" zoomScaleNormal="90" workbookViewId="0">
      <selection activeCell="B34" sqref="B34"/>
    </sheetView>
  </sheetViews>
  <sheetFormatPr baseColWidth="10" defaultColWidth="8.88671875" defaultRowHeight="14.4" x14ac:dyDescent="0.3"/>
  <cols>
    <col min="1" max="1" width="23.44140625" bestFit="1" customWidth="1"/>
    <col min="4" max="4" width="15.6640625" customWidth="1"/>
    <col min="5" max="5" width="22.44140625" bestFit="1" customWidth="1"/>
    <col min="10" max="30" width="4.33203125" customWidth="1"/>
  </cols>
  <sheetData>
    <row r="3" spans="1:30" ht="15" thickBot="1" x14ac:dyDescent="0.35"/>
    <row r="4" spans="1:30" ht="42.6" thickBot="1" x14ac:dyDescent="0.35">
      <c r="A4" s="109" t="s">
        <v>0</v>
      </c>
      <c r="B4" s="110"/>
      <c r="C4" s="110"/>
      <c r="D4" s="111"/>
      <c r="E4" s="109" t="s">
        <v>1</v>
      </c>
      <c r="F4" s="110"/>
      <c r="G4" s="110"/>
      <c r="H4" s="111"/>
      <c r="J4" s="53" t="s">
        <v>371</v>
      </c>
      <c r="K4" s="53" t="s">
        <v>372</v>
      </c>
      <c r="L4" s="53" t="s">
        <v>373</v>
      </c>
      <c r="M4" s="53" t="s">
        <v>374</v>
      </c>
      <c r="N4" s="53" t="s">
        <v>375</v>
      </c>
      <c r="O4" s="53" t="s">
        <v>376</v>
      </c>
      <c r="P4" s="53" t="s">
        <v>377</v>
      </c>
      <c r="Q4" s="53" t="s">
        <v>378</v>
      </c>
      <c r="R4" s="53" t="s">
        <v>379</v>
      </c>
      <c r="S4" s="53" t="s">
        <v>380</v>
      </c>
      <c r="T4" s="53" t="s">
        <v>381</v>
      </c>
      <c r="U4" s="53" t="s">
        <v>382</v>
      </c>
      <c r="V4" s="53" t="s">
        <v>383</v>
      </c>
      <c r="W4" s="53" t="s">
        <v>384</v>
      </c>
      <c r="X4" s="53" t="s">
        <v>385</v>
      </c>
      <c r="Y4" s="53" t="s">
        <v>386</v>
      </c>
      <c r="Z4" s="53" t="s">
        <v>387</v>
      </c>
      <c r="AA4" s="53" t="s">
        <v>388</v>
      </c>
      <c r="AB4" s="53" t="s">
        <v>389</v>
      </c>
      <c r="AC4" s="53" t="s">
        <v>390</v>
      </c>
      <c r="AD4" s="53" t="s">
        <v>391</v>
      </c>
    </row>
    <row r="5" spans="1:30" ht="15" thickTop="1" x14ac:dyDescent="0.3">
      <c r="A5" s="70" t="s">
        <v>2</v>
      </c>
      <c r="B5" s="107"/>
      <c r="C5" s="107"/>
      <c r="D5" s="108"/>
      <c r="E5" s="70" t="s">
        <v>2</v>
      </c>
      <c r="F5" s="107"/>
      <c r="G5" s="107"/>
      <c r="H5" s="108"/>
      <c r="J5" s="67">
        <f>'Polyester holds'!Y149+Fiberglass!AU133</f>
        <v>0</v>
      </c>
      <c r="K5" s="67">
        <f>'Polyester holds'!Z149+Fiberglass!AV133</f>
        <v>0</v>
      </c>
      <c r="L5" s="67">
        <f>'Polyester holds'!AA149+Fiberglass!AW133</f>
        <v>0</v>
      </c>
      <c r="M5" s="67">
        <f>'Polyester holds'!AB149+Fiberglass!AX133</f>
        <v>0</v>
      </c>
      <c r="N5" s="67">
        <f>'Polyester holds'!AC149+Fiberglass!AY133</f>
        <v>0</v>
      </c>
      <c r="O5" s="67">
        <f>'Polyester holds'!AD149+Fiberglass!AZ133</f>
        <v>0</v>
      </c>
      <c r="P5" s="67">
        <f>'Polyester holds'!AE149+Fiberglass!BA133</f>
        <v>0</v>
      </c>
      <c r="Q5" s="67">
        <f>'Polyester holds'!AF149+Fiberglass!BB133</f>
        <v>0</v>
      </c>
      <c r="R5" s="67">
        <f>'Polyester holds'!AG149+Fiberglass!BC133</f>
        <v>0</v>
      </c>
      <c r="S5" s="67">
        <f>'Polyester holds'!AH149+Fiberglass!BD133</f>
        <v>0</v>
      </c>
      <c r="T5" s="67">
        <f>'Polyester holds'!AI149+Fiberglass!BE133</f>
        <v>0</v>
      </c>
      <c r="U5" s="67">
        <f>'Polyester holds'!AJ149+Fiberglass!BF133</f>
        <v>0</v>
      </c>
      <c r="V5" s="67">
        <f>'Polyester holds'!AK149+Fiberglass!BG133</f>
        <v>0</v>
      </c>
      <c r="W5" s="67">
        <f>'Polyester holds'!AL149+Fiberglass!BH133</f>
        <v>0</v>
      </c>
      <c r="X5" s="67">
        <f>'Polyester holds'!AM149+Fiberglass!BI133</f>
        <v>0</v>
      </c>
      <c r="Y5" s="67">
        <f>'Polyester holds'!AN149+Fiberglass!BJ133</f>
        <v>0</v>
      </c>
      <c r="Z5" s="67">
        <f>'Polyester holds'!AO149+Fiberglass!BK133</f>
        <v>0</v>
      </c>
      <c r="AA5" s="67">
        <f>'Polyester holds'!AP149+Fiberglass!BL133</f>
        <v>0</v>
      </c>
      <c r="AB5" s="67">
        <f>'Polyester holds'!AQ149+Fiberglass!BM133</f>
        <v>0</v>
      </c>
      <c r="AC5" s="67">
        <f>'Polyester holds'!AR149+Fiberglass!BN133</f>
        <v>0</v>
      </c>
      <c r="AD5" s="67">
        <f>'Polyester holds'!AS149+Fiberglass!BO133</f>
        <v>0</v>
      </c>
    </row>
    <row r="6" spans="1:30" x14ac:dyDescent="0.3">
      <c r="A6" s="70" t="s">
        <v>3</v>
      </c>
      <c r="B6" s="107"/>
      <c r="C6" s="107"/>
      <c r="D6" s="108"/>
      <c r="E6" s="70" t="s">
        <v>3</v>
      </c>
      <c r="F6" s="107"/>
      <c r="G6" s="107"/>
      <c r="H6" s="108"/>
    </row>
    <row r="7" spans="1:30" x14ac:dyDescent="0.3">
      <c r="A7" s="70" t="s">
        <v>4</v>
      </c>
      <c r="B7" s="107"/>
      <c r="C7" s="107"/>
      <c r="D7" s="108"/>
      <c r="E7" s="70" t="s">
        <v>4</v>
      </c>
      <c r="F7" s="107"/>
      <c r="G7" s="107"/>
      <c r="H7" s="108"/>
    </row>
    <row r="8" spans="1:30" x14ac:dyDescent="0.3">
      <c r="A8" s="70" t="s">
        <v>5</v>
      </c>
      <c r="B8" s="107"/>
      <c r="C8" s="107"/>
      <c r="D8" s="108"/>
      <c r="E8" s="70" t="s">
        <v>5</v>
      </c>
      <c r="F8" s="107"/>
      <c r="G8" s="107"/>
      <c r="H8" s="108"/>
    </row>
    <row r="9" spans="1:30" x14ac:dyDescent="0.3">
      <c r="A9" s="70" t="s">
        <v>6</v>
      </c>
      <c r="B9" s="107"/>
      <c r="C9" s="107"/>
      <c r="D9" s="108"/>
      <c r="E9" s="70" t="s">
        <v>6</v>
      </c>
      <c r="F9" s="107"/>
      <c r="G9" s="107"/>
      <c r="H9" s="108"/>
    </row>
    <row r="10" spans="1:30" x14ac:dyDescent="0.3">
      <c r="A10" s="70" t="s">
        <v>7</v>
      </c>
      <c r="B10" s="107"/>
      <c r="C10" s="107"/>
      <c r="D10" s="108"/>
      <c r="E10" s="70" t="s">
        <v>8</v>
      </c>
      <c r="F10" s="107"/>
      <c r="G10" s="107"/>
      <c r="H10" s="108"/>
    </row>
    <row r="11" spans="1:30" x14ac:dyDescent="0.3">
      <c r="A11" s="70" t="s">
        <v>8</v>
      </c>
      <c r="B11" s="107"/>
      <c r="C11" s="107"/>
      <c r="D11" s="108"/>
      <c r="E11" s="70" t="s">
        <v>9</v>
      </c>
      <c r="F11" s="107"/>
      <c r="G11" s="107"/>
      <c r="H11" s="108"/>
    </row>
    <row r="12" spans="1:30" x14ac:dyDescent="0.3">
      <c r="A12" s="70" t="s">
        <v>9</v>
      </c>
      <c r="B12" s="107"/>
      <c r="C12" s="107"/>
      <c r="D12" s="108"/>
      <c r="E12" s="70" t="s">
        <v>10</v>
      </c>
      <c r="F12" s="107"/>
      <c r="G12" s="107"/>
      <c r="H12" s="108"/>
    </row>
    <row r="13" spans="1:30" ht="15" thickBot="1" x14ac:dyDescent="0.35">
      <c r="A13" s="71" t="s">
        <v>10</v>
      </c>
      <c r="B13" s="114"/>
      <c r="C13" s="114"/>
      <c r="D13" s="115"/>
      <c r="E13" s="71" t="s">
        <v>11</v>
      </c>
      <c r="F13" s="114"/>
      <c r="G13" s="114"/>
      <c r="H13" s="115"/>
    </row>
    <row r="14" spans="1:30" ht="15" thickBot="1" x14ac:dyDescent="0.35"/>
    <row r="15" spans="1:30" ht="15" thickBot="1" x14ac:dyDescent="0.35">
      <c r="A15" s="72" t="s">
        <v>12</v>
      </c>
      <c r="B15" s="73" t="s">
        <v>13</v>
      </c>
      <c r="C15" s="73" t="s">
        <v>14</v>
      </c>
      <c r="D15" s="73" t="s">
        <v>15</v>
      </c>
      <c r="E15" s="74" t="s">
        <v>403</v>
      </c>
    </row>
    <row r="16" spans="1:30" ht="15" thickTop="1" x14ac:dyDescent="0.3">
      <c r="A16" s="70" t="s">
        <v>17</v>
      </c>
      <c r="B16" s="75">
        <f>'Polyester holds'!T149</f>
        <v>0</v>
      </c>
      <c r="C16" s="75">
        <f>'Polyester holds'!U149</f>
        <v>0</v>
      </c>
      <c r="D16" s="76">
        <f>'Polyester holds'!V149</f>
        <v>0</v>
      </c>
      <c r="E16" s="80">
        <f>'Polyester holds'!W149</f>
        <v>0</v>
      </c>
    </row>
    <row r="17" spans="1:5" x14ac:dyDescent="0.3">
      <c r="A17" s="70" t="s">
        <v>18</v>
      </c>
      <c r="B17" s="75">
        <f>Fiberglass!S133</f>
        <v>0</v>
      </c>
      <c r="C17" s="75">
        <f>Fiberglass!T133</f>
        <v>0</v>
      </c>
      <c r="D17" s="76">
        <f>Fiberglass!U133</f>
        <v>0</v>
      </c>
      <c r="E17" s="80">
        <f>Fiberglass!V133</f>
        <v>0</v>
      </c>
    </row>
    <row r="18" spans="1:5" x14ac:dyDescent="0.3">
      <c r="A18" s="70" t="s">
        <v>19</v>
      </c>
      <c r="B18" s="75">
        <f>'Plywood volumes'!O69</f>
        <v>0</v>
      </c>
      <c r="C18" s="75">
        <f>'Plywood volumes'!P69</f>
        <v>0</v>
      </c>
      <c r="D18" s="76">
        <f>'Plywood volumes'!Q69</f>
        <v>0</v>
      </c>
      <c r="E18" s="80">
        <f>'Plywood volumes'!R69</f>
        <v>0</v>
      </c>
    </row>
    <row r="19" spans="1:5" ht="15" thickBot="1" x14ac:dyDescent="0.35">
      <c r="A19" s="71" t="s">
        <v>15</v>
      </c>
      <c r="B19" s="77">
        <f>SUM(B16:B18)</f>
        <v>0</v>
      </c>
      <c r="C19" s="77">
        <f>SUM(C16:C18)</f>
        <v>0</v>
      </c>
      <c r="D19" s="78">
        <f t="shared" ref="D19:E19" si="0">SUM(D16:D18)</f>
        <v>0</v>
      </c>
      <c r="E19" s="81">
        <f t="shared" si="0"/>
        <v>0</v>
      </c>
    </row>
    <row r="20" spans="1:5" ht="15" thickBot="1" x14ac:dyDescent="0.35"/>
    <row r="21" spans="1:5" ht="15" thickBot="1" x14ac:dyDescent="0.35">
      <c r="A21" s="109" t="s">
        <v>20</v>
      </c>
      <c r="B21" s="110"/>
      <c r="C21" s="110"/>
      <c r="D21" s="111"/>
    </row>
    <row r="22" spans="1:5" ht="15" thickTop="1" x14ac:dyDescent="0.3">
      <c r="A22" s="112"/>
      <c r="B22" s="107"/>
      <c r="C22" s="107"/>
      <c r="D22" s="108"/>
    </row>
    <row r="23" spans="1:5" x14ac:dyDescent="0.3">
      <c r="A23" s="112"/>
      <c r="B23" s="107"/>
      <c r="C23" s="107"/>
      <c r="D23" s="108"/>
    </row>
    <row r="24" spans="1:5" ht="15" thickBot="1" x14ac:dyDescent="0.35">
      <c r="A24" s="113"/>
      <c r="B24" s="114"/>
      <c r="C24" s="114"/>
      <c r="D24" s="115"/>
    </row>
    <row r="25" spans="1:5" ht="15" thickBot="1" x14ac:dyDescent="0.35"/>
    <row r="26" spans="1:5" s="69" customFormat="1" ht="15" thickTop="1" x14ac:dyDescent="0.3">
      <c r="A26" s="94" t="s">
        <v>466</v>
      </c>
      <c r="B26" s="95" t="s">
        <v>467</v>
      </c>
      <c r="C26" s="96"/>
      <c r="D26" s="97"/>
    </row>
    <row r="27" spans="1:5" s="69" customFormat="1" x14ac:dyDescent="0.3">
      <c r="A27" s="98"/>
      <c r="B27" s="99" t="s">
        <v>468</v>
      </c>
      <c r="C27" s="100"/>
      <c r="D27" s="101"/>
    </row>
    <row r="28" spans="1:5" s="69" customFormat="1" x14ac:dyDescent="0.3">
      <c r="A28" s="102"/>
      <c r="B28" s="63"/>
      <c r="C28" s="63"/>
      <c r="D28" s="103"/>
    </row>
    <row r="29" spans="1:5" s="69" customFormat="1" x14ac:dyDescent="0.3">
      <c r="A29" s="102"/>
      <c r="B29" s="63"/>
      <c r="C29" s="63"/>
      <c r="D29" s="103"/>
    </row>
    <row r="30" spans="1:5" s="69" customFormat="1" ht="15" thickBot="1" x14ac:dyDescent="0.35">
      <c r="A30" s="104"/>
      <c r="B30" s="105"/>
      <c r="C30" s="105"/>
      <c r="D30" s="106"/>
    </row>
    <row r="31" spans="1:5" ht="15" thickTop="1" x14ac:dyDescent="0.3"/>
  </sheetData>
  <sheetProtection formatCells="0" formatColumns="0" formatRows="0" insertColumns="0" insertRows="0" insertHyperlinks="0" deleteColumns="0" deleteRows="0" sort="0" autoFilter="0" pivotTables="0"/>
  <mergeCells count="22">
    <mergeCell ref="A4:D4"/>
    <mergeCell ref="E4:H4"/>
    <mergeCell ref="A21:D21"/>
    <mergeCell ref="A22:D24"/>
    <mergeCell ref="B11:D11"/>
    <mergeCell ref="F11:H11"/>
    <mergeCell ref="B12:D12"/>
    <mergeCell ref="F12:H12"/>
    <mergeCell ref="B13:D13"/>
    <mergeCell ref="F13:H13"/>
    <mergeCell ref="B8:D8"/>
    <mergeCell ref="F8:H8"/>
    <mergeCell ref="B9:D9"/>
    <mergeCell ref="F9:H9"/>
    <mergeCell ref="B10:D10"/>
    <mergeCell ref="F10:H10"/>
    <mergeCell ref="B5:D5"/>
    <mergeCell ref="F5:H5"/>
    <mergeCell ref="B6:D6"/>
    <mergeCell ref="F6:H6"/>
    <mergeCell ref="B7:D7"/>
    <mergeCell ref="F7:H7"/>
  </mergeCell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BT157"/>
  <sheetViews>
    <sheetView tabSelected="1" zoomScale="90" zoomScaleNormal="90" workbookViewId="0">
      <pane ySplit="1212" topLeftCell="A2" activePane="bottomLeft"/>
      <selection activeCell="BP1" sqref="BP1:BS1048576"/>
      <selection pane="bottomLeft" activeCell="P76" sqref="P76"/>
    </sheetView>
  </sheetViews>
  <sheetFormatPr baseColWidth="10" defaultColWidth="8.88671875" defaultRowHeight="14.4" x14ac:dyDescent="0.3"/>
  <cols>
    <col min="1" max="1" width="25.88671875" bestFit="1" customWidth="1"/>
    <col min="3" max="3" width="9.109375" style="3"/>
    <col min="4" max="4" width="7.5546875" bestFit="1" customWidth="1"/>
    <col min="5" max="12" width="3.5546875" bestFit="1" customWidth="1"/>
    <col min="13" max="13" width="3.5546875" style="69" customWidth="1"/>
    <col min="14" max="19" width="3.5546875" bestFit="1" customWidth="1"/>
    <col min="20" max="20" width="4.44140625" bestFit="1" customWidth="1"/>
    <col min="21" max="21" width="5" bestFit="1" customWidth="1"/>
    <col min="22" max="22" width="10.44140625" style="3" bestFit="1" customWidth="1"/>
    <col min="23" max="23" width="11.33203125" style="2" bestFit="1" customWidth="1"/>
    <col min="24" max="24" width="6.109375" style="2" customWidth="1"/>
    <col min="25" max="25" width="3.5546875" style="23" customWidth="1"/>
    <col min="26" max="45" width="3.5546875" style="23" bestFit="1" customWidth="1"/>
    <col min="46" max="46" width="8.88671875" style="38"/>
    <col min="47" max="67" width="3.5546875" style="23" hidden="1" customWidth="1"/>
  </cols>
  <sheetData>
    <row r="1" spans="1:72" ht="50.4" x14ac:dyDescent="0.3">
      <c r="A1" s="50" t="s">
        <v>21</v>
      </c>
      <c r="B1" s="50" t="s">
        <v>22</v>
      </c>
      <c r="C1" s="51" t="s">
        <v>23</v>
      </c>
      <c r="D1" s="50" t="s">
        <v>24</v>
      </c>
      <c r="E1" s="6" t="s">
        <v>25</v>
      </c>
      <c r="F1" s="7" t="s">
        <v>26</v>
      </c>
      <c r="G1" s="8" t="s">
        <v>27</v>
      </c>
      <c r="H1" s="9" t="s">
        <v>28</v>
      </c>
      <c r="I1" s="10" t="s">
        <v>29</v>
      </c>
      <c r="J1" s="11" t="s">
        <v>30</v>
      </c>
      <c r="K1" s="12" t="s">
        <v>31</v>
      </c>
      <c r="L1" s="13" t="s">
        <v>32</v>
      </c>
      <c r="M1" s="79" t="s">
        <v>400</v>
      </c>
      <c r="N1" s="14" t="s">
        <v>33</v>
      </c>
      <c r="O1" s="15" t="s">
        <v>34</v>
      </c>
      <c r="P1" s="6" t="s">
        <v>35</v>
      </c>
      <c r="Q1" s="7" t="s">
        <v>36</v>
      </c>
      <c r="R1" s="16" t="s">
        <v>37</v>
      </c>
      <c r="S1" s="12" t="s">
        <v>38</v>
      </c>
      <c r="T1" s="50" t="s">
        <v>13</v>
      </c>
      <c r="U1" s="50" t="s">
        <v>39</v>
      </c>
      <c r="V1" s="51" t="s">
        <v>15</v>
      </c>
      <c r="W1" s="52" t="s">
        <v>16</v>
      </c>
      <c r="X1" s="52"/>
      <c r="Y1" s="53" t="s">
        <v>371</v>
      </c>
      <c r="Z1" s="53" t="s">
        <v>372</v>
      </c>
      <c r="AA1" s="53" t="s">
        <v>373</v>
      </c>
      <c r="AB1" s="53" t="s">
        <v>374</v>
      </c>
      <c r="AC1" s="53" t="s">
        <v>375</v>
      </c>
      <c r="AD1" s="53" t="s">
        <v>376</v>
      </c>
      <c r="AE1" s="53" t="s">
        <v>377</v>
      </c>
      <c r="AF1" s="53" t="s">
        <v>378</v>
      </c>
      <c r="AG1" s="53" t="s">
        <v>379</v>
      </c>
      <c r="AH1" s="53" t="s">
        <v>380</v>
      </c>
      <c r="AI1" s="53" t="s">
        <v>381</v>
      </c>
      <c r="AJ1" s="53" t="s">
        <v>382</v>
      </c>
      <c r="AK1" s="53" t="s">
        <v>383</v>
      </c>
      <c r="AL1" s="53" t="s">
        <v>384</v>
      </c>
      <c r="AM1" s="53" t="s">
        <v>385</v>
      </c>
      <c r="AN1" s="53" t="s">
        <v>386</v>
      </c>
      <c r="AO1" s="53" t="s">
        <v>387</v>
      </c>
      <c r="AP1" s="53" t="s">
        <v>388</v>
      </c>
      <c r="AQ1" s="53" t="s">
        <v>389</v>
      </c>
      <c r="AR1" s="53" t="s">
        <v>390</v>
      </c>
      <c r="AS1" s="53" t="s">
        <v>391</v>
      </c>
      <c r="AU1" s="53" t="s">
        <v>371</v>
      </c>
      <c r="AV1" s="53" t="s">
        <v>372</v>
      </c>
      <c r="AW1" s="53" t="s">
        <v>373</v>
      </c>
      <c r="AX1" s="53" t="s">
        <v>374</v>
      </c>
      <c r="AY1" s="53" t="s">
        <v>375</v>
      </c>
      <c r="AZ1" s="53" t="s">
        <v>376</v>
      </c>
      <c r="BA1" s="53" t="s">
        <v>377</v>
      </c>
      <c r="BB1" s="53" t="s">
        <v>378</v>
      </c>
      <c r="BC1" s="53" t="s">
        <v>379</v>
      </c>
      <c r="BD1" s="53" t="s">
        <v>380</v>
      </c>
      <c r="BE1" s="53" t="s">
        <v>381</v>
      </c>
      <c r="BF1" s="53" t="s">
        <v>382</v>
      </c>
      <c r="BG1" s="53" t="s">
        <v>383</v>
      </c>
      <c r="BH1" s="53" t="s">
        <v>384</v>
      </c>
      <c r="BI1" s="53" t="s">
        <v>385</v>
      </c>
      <c r="BJ1" s="53" t="s">
        <v>386</v>
      </c>
      <c r="BK1" s="53" t="s">
        <v>387</v>
      </c>
      <c r="BL1" s="53" t="s">
        <v>388</v>
      </c>
      <c r="BM1" s="53" t="s">
        <v>389</v>
      </c>
      <c r="BN1" s="53" t="s">
        <v>390</v>
      </c>
      <c r="BO1" s="53" t="s">
        <v>391</v>
      </c>
    </row>
    <row r="2" spans="1:72" x14ac:dyDescent="0.3">
      <c r="A2" s="116" t="s">
        <v>40</v>
      </c>
      <c r="B2" s="116"/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  <c r="N2" s="116"/>
      <c r="O2" s="116"/>
      <c r="P2" s="116"/>
      <c r="Q2" s="116"/>
      <c r="R2" s="116"/>
      <c r="S2" s="116"/>
      <c r="T2" s="116"/>
      <c r="U2" s="116"/>
      <c r="V2" s="116"/>
      <c r="W2" s="116"/>
      <c r="X2" s="3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U2" s="59"/>
      <c r="AV2" s="59"/>
      <c r="AW2" s="59"/>
      <c r="AX2" s="59"/>
      <c r="AY2" s="59"/>
      <c r="AZ2" s="59"/>
      <c r="BA2" s="59"/>
      <c r="BB2" s="59"/>
      <c r="BC2" s="59"/>
      <c r="BD2" s="59"/>
      <c r="BE2" s="59"/>
      <c r="BF2" s="59"/>
      <c r="BG2" s="59"/>
      <c r="BH2" s="59"/>
      <c r="BI2" s="59"/>
      <c r="BJ2" s="59"/>
      <c r="BK2" s="59"/>
      <c r="BL2" s="59"/>
      <c r="BM2" s="59"/>
      <c r="BN2" s="59"/>
      <c r="BO2" s="59"/>
      <c r="BP2" s="69"/>
      <c r="BQ2" s="69"/>
      <c r="BR2" s="69"/>
      <c r="BS2" s="69"/>
      <c r="BT2" s="69"/>
    </row>
    <row r="3" spans="1:72" s="69" customFormat="1" x14ac:dyDescent="0.3">
      <c r="A3" s="82" t="s">
        <v>417</v>
      </c>
      <c r="B3" s="82">
        <v>10</v>
      </c>
      <c r="C3" s="83">
        <v>150</v>
      </c>
      <c r="D3" s="84">
        <v>7.3</v>
      </c>
      <c r="E3" s="85"/>
      <c r="F3" s="85"/>
      <c r="G3" s="85"/>
      <c r="H3" s="85"/>
      <c r="I3" s="85"/>
      <c r="J3" s="85"/>
      <c r="K3" s="85"/>
      <c r="L3" s="85"/>
      <c r="M3" s="85"/>
      <c r="N3" s="85"/>
      <c r="O3" s="85"/>
      <c r="P3" s="85"/>
      <c r="Q3" s="85"/>
      <c r="R3" s="85"/>
      <c r="S3" s="85"/>
      <c r="T3" s="82">
        <f t="shared" ref="T3:T31" si="0">SUM(E3:S3)</f>
        <v>0</v>
      </c>
      <c r="U3" s="82">
        <f t="shared" ref="U3:U31" si="1">T3*B3</f>
        <v>0</v>
      </c>
      <c r="V3" s="83">
        <f t="shared" ref="V3:V31" si="2">T3*C3</f>
        <v>0</v>
      </c>
      <c r="W3" s="86">
        <f t="shared" ref="W3:W31" si="3">D3*T3</f>
        <v>0</v>
      </c>
      <c r="X3" s="18"/>
      <c r="Y3" s="64"/>
      <c r="Z3" s="64"/>
      <c r="AA3" s="64"/>
      <c r="AB3" s="64"/>
      <c r="AC3" s="64"/>
      <c r="AD3" s="64"/>
      <c r="AE3" s="64">
        <v>4</v>
      </c>
      <c r="AF3" s="64">
        <v>4</v>
      </c>
      <c r="AG3" s="64">
        <v>1</v>
      </c>
      <c r="AH3" s="64">
        <v>1</v>
      </c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U3" s="64"/>
      <c r="AV3" s="64"/>
      <c r="AW3" s="64"/>
      <c r="AX3" s="64"/>
      <c r="AY3" s="64"/>
      <c r="AZ3" s="64"/>
      <c r="BA3" s="64"/>
      <c r="BB3" s="64"/>
      <c r="BC3" s="64"/>
      <c r="BD3" s="64"/>
      <c r="BE3" s="64"/>
      <c r="BF3" s="64"/>
      <c r="BG3" s="64"/>
      <c r="BH3" s="64"/>
      <c r="BI3" s="64"/>
      <c r="BJ3" s="64"/>
      <c r="BK3" s="64"/>
      <c r="BL3" s="64"/>
      <c r="BM3" s="64"/>
      <c r="BN3" s="64"/>
      <c r="BO3" s="64"/>
    </row>
    <row r="4" spans="1:72" s="69" customFormat="1" x14ac:dyDescent="0.3">
      <c r="A4" s="82" t="s">
        <v>418</v>
      </c>
      <c r="B4" s="82">
        <v>10</v>
      </c>
      <c r="C4" s="83">
        <v>215</v>
      </c>
      <c r="D4" s="84">
        <v>10.6</v>
      </c>
      <c r="E4" s="85"/>
      <c r="F4" s="85"/>
      <c r="G4" s="85"/>
      <c r="H4" s="85"/>
      <c r="I4" s="85"/>
      <c r="J4" s="85"/>
      <c r="K4" s="85"/>
      <c r="L4" s="85"/>
      <c r="M4" s="85"/>
      <c r="N4" s="85"/>
      <c r="O4" s="85"/>
      <c r="P4" s="85"/>
      <c r="Q4" s="85"/>
      <c r="R4" s="85"/>
      <c r="S4" s="85"/>
      <c r="T4" s="82">
        <f t="shared" si="0"/>
        <v>0</v>
      </c>
      <c r="U4" s="82">
        <f t="shared" si="1"/>
        <v>0</v>
      </c>
      <c r="V4" s="83">
        <f t="shared" si="2"/>
        <v>0</v>
      </c>
      <c r="W4" s="86">
        <f t="shared" si="3"/>
        <v>0</v>
      </c>
      <c r="X4" s="18"/>
      <c r="Y4" s="64"/>
      <c r="Z4" s="64"/>
      <c r="AA4" s="64"/>
      <c r="AB4" s="64"/>
      <c r="AC4" s="64"/>
      <c r="AD4" s="64"/>
      <c r="AE4" s="64">
        <v>1</v>
      </c>
      <c r="AF4" s="64">
        <v>1</v>
      </c>
      <c r="AG4" s="64">
        <v>1</v>
      </c>
      <c r="AH4" s="64">
        <v>3</v>
      </c>
      <c r="AI4" s="64">
        <v>2</v>
      </c>
      <c r="AJ4" s="64">
        <v>1</v>
      </c>
      <c r="AK4" s="64">
        <v>1</v>
      </c>
      <c r="AL4" s="64"/>
      <c r="AM4" s="64"/>
      <c r="AN4" s="64"/>
      <c r="AO4" s="64"/>
      <c r="AP4" s="64"/>
      <c r="AQ4" s="64"/>
      <c r="AR4" s="64"/>
      <c r="AS4" s="64"/>
      <c r="AU4" s="64"/>
      <c r="AV4" s="64"/>
      <c r="AW4" s="64"/>
      <c r="AX4" s="64"/>
      <c r="AY4" s="64"/>
      <c r="AZ4" s="64"/>
      <c r="BA4" s="64"/>
      <c r="BB4" s="64"/>
      <c r="BC4" s="64"/>
      <c r="BD4" s="64"/>
      <c r="BE4" s="64"/>
      <c r="BF4" s="64"/>
      <c r="BG4" s="64"/>
      <c r="BH4" s="64"/>
      <c r="BI4" s="64"/>
      <c r="BJ4" s="64"/>
      <c r="BK4" s="64"/>
      <c r="BL4" s="64"/>
      <c r="BM4" s="64"/>
      <c r="BN4" s="64"/>
      <c r="BO4" s="64"/>
    </row>
    <row r="5" spans="1:72" s="69" customFormat="1" x14ac:dyDescent="0.3">
      <c r="A5" s="82" t="s">
        <v>419</v>
      </c>
      <c r="B5" s="82">
        <v>10</v>
      </c>
      <c r="C5" s="83">
        <v>150</v>
      </c>
      <c r="D5" s="84">
        <v>7</v>
      </c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  <c r="R5" s="85"/>
      <c r="S5" s="85"/>
      <c r="T5" s="82">
        <f t="shared" si="0"/>
        <v>0</v>
      </c>
      <c r="U5" s="82">
        <f t="shared" si="1"/>
        <v>0</v>
      </c>
      <c r="V5" s="83">
        <f t="shared" si="2"/>
        <v>0</v>
      </c>
      <c r="W5" s="86">
        <f t="shared" si="3"/>
        <v>0</v>
      </c>
      <c r="X5" s="18"/>
      <c r="Y5" s="64"/>
      <c r="Z5" s="64"/>
      <c r="AA5" s="64"/>
      <c r="AB5" s="64"/>
      <c r="AC5" s="64">
        <v>3</v>
      </c>
      <c r="AD5" s="64">
        <v>3</v>
      </c>
      <c r="AE5" s="64">
        <v>4</v>
      </c>
      <c r="AF5" s="64"/>
      <c r="AG5" s="64"/>
      <c r="AH5" s="64"/>
      <c r="AI5" s="64"/>
      <c r="AJ5" s="64"/>
      <c r="AK5" s="64"/>
      <c r="AL5" s="64"/>
      <c r="AM5" s="64"/>
      <c r="AN5" s="64"/>
      <c r="AO5" s="64"/>
      <c r="AP5" s="64"/>
      <c r="AQ5" s="64"/>
      <c r="AR5" s="64"/>
      <c r="AS5" s="64"/>
      <c r="AU5" s="64"/>
      <c r="AV5" s="64"/>
      <c r="AW5" s="64"/>
      <c r="AX5" s="64"/>
      <c r="AY5" s="64"/>
      <c r="AZ5" s="64"/>
      <c r="BA5" s="64"/>
      <c r="BB5" s="64"/>
      <c r="BC5" s="64"/>
      <c r="BD5" s="64"/>
      <c r="BE5" s="64"/>
      <c r="BF5" s="64"/>
      <c r="BG5" s="64"/>
      <c r="BH5" s="64"/>
      <c r="BI5" s="64"/>
      <c r="BJ5" s="64"/>
      <c r="BK5" s="64"/>
      <c r="BL5" s="64"/>
      <c r="BM5" s="64"/>
      <c r="BN5" s="64"/>
      <c r="BO5" s="64"/>
    </row>
    <row r="6" spans="1:72" s="69" customFormat="1" x14ac:dyDescent="0.3">
      <c r="A6" s="82" t="s">
        <v>420</v>
      </c>
      <c r="B6" s="82">
        <v>10</v>
      </c>
      <c r="C6" s="83">
        <v>150</v>
      </c>
      <c r="D6" s="84">
        <v>7.5</v>
      </c>
      <c r="E6" s="85"/>
      <c r="F6" s="85"/>
      <c r="G6" s="85"/>
      <c r="H6" s="85"/>
      <c r="I6" s="85"/>
      <c r="J6" s="85"/>
      <c r="K6" s="85"/>
      <c r="L6" s="85"/>
      <c r="M6" s="85"/>
      <c r="N6" s="85"/>
      <c r="O6" s="85"/>
      <c r="P6" s="85"/>
      <c r="Q6" s="85"/>
      <c r="R6" s="85"/>
      <c r="S6" s="85"/>
      <c r="T6" s="82">
        <f t="shared" si="0"/>
        <v>0</v>
      </c>
      <c r="U6" s="82">
        <f t="shared" si="1"/>
        <v>0</v>
      </c>
      <c r="V6" s="83">
        <f t="shared" si="2"/>
        <v>0</v>
      </c>
      <c r="W6" s="86">
        <f t="shared" si="3"/>
        <v>0</v>
      </c>
      <c r="X6" s="18"/>
      <c r="Y6" s="64"/>
      <c r="Z6" s="64"/>
      <c r="AA6" s="64"/>
      <c r="AB6" s="64"/>
      <c r="AC6" s="64">
        <v>1</v>
      </c>
      <c r="AD6" s="64">
        <v>2</v>
      </c>
      <c r="AE6" s="64">
        <v>4</v>
      </c>
      <c r="AF6" s="64">
        <v>3</v>
      </c>
      <c r="AG6" s="64"/>
      <c r="AH6" s="64"/>
      <c r="AI6" s="64"/>
      <c r="AJ6" s="64"/>
      <c r="AK6" s="64"/>
      <c r="AL6" s="64"/>
      <c r="AM6" s="64"/>
      <c r="AN6" s="64"/>
      <c r="AO6" s="64"/>
      <c r="AP6" s="64"/>
      <c r="AQ6" s="64"/>
      <c r="AR6" s="64"/>
      <c r="AS6" s="64"/>
      <c r="AU6" s="64"/>
      <c r="AV6" s="64"/>
      <c r="AW6" s="64"/>
      <c r="AX6" s="64"/>
      <c r="AY6" s="64"/>
      <c r="AZ6" s="64"/>
      <c r="BA6" s="64"/>
      <c r="BB6" s="64"/>
      <c r="BC6" s="64"/>
      <c r="BD6" s="64"/>
      <c r="BE6" s="64"/>
      <c r="BF6" s="64"/>
      <c r="BG6" s="64"/>
      <c r="BH6" s="64"/>
      <c r="BI6" s="64"/>
      <c r="BJ6" s="64"/>
      <c r="BK6" s="64"/>
      <c r="BL6" s="64"/>
      <c r="BM6" s="64"/>
      <c r="BN6" s="64"/>
      <c r="BO6" s="64"/>
    </row>
    <row r="7" spans="1:72" s="69" customFormat="1" x14ac:dyDescent="0.3">
      <c r="A7" s="82" t="s">
        <v>421</v>
      </c>
      <c r="B7" s="82">
        <v>4</v>
      </c>
      <c r="C7" s="83">
        <v>150</v>
      </c>
      <c r="D7" s="84">
        <v>7.8</v>
      </c>
      <c r="E7" s="85"/>
      <c r="F7" s="85"/>
      <c r="G7" s="85"/>
      <c r="H7" s="85"/>
      <c r="I7" s="85"/>
      <c r="J7" s="85"/>
      <c r="K7" s="85"/>
      <c r="L7" s="85"/>
      <c r="M7" s="85"/>
      <c r="N7" s="85"/>
      <c r="O7" s="85"/>
      <c r="P7" s="85"/>
      <c r="Q7" s="85"/>
      <c r="R7" s="85"/>
      <c r="S7" s="85"/>
      <c r="T7" s="82">
        <f t="shared" si="0"/>
        <v>0</v>
      </c>
      <c r="U7" s="82">
        <f t="shared" si="1"/>
        <v>0</v>
      </c>
      <c r="V7" s="83">
        <f t="shared" si="2"/>
        <v>0</v>
      </c>
      <c r="W7" s="86">
        <f t="shared" si="3"/>
        <v>0</v>
      </c>
      <c r="X7" s="18"/>
      <c r="Y7" s="64"/>
      <c r="Z7" s="64"/>
      <c r="AA7" s="64"/>
      <c r="AB7" s="64"/>
      <c r="AC7" s="64"/>
      <c r="AD7" s="64"/>
      <c r="AE7" s="64"/>
      <c r="AF7" s="64">
        <v>2</v>
      </c>
      <c r="AG7" s="64">
        <v>2</v>
      </c>
      <c r="AH7" s="64"/>
      <c r="AI7" s="64"/>
      <c r="AJ7" s="64"/>
      <c r="AK7" s="64"/>
      <c r="AL7" s="64"/>
      <c r="AM7" s="64"/>
      <c r="AN7" s="64"/>
      <c r="AO7" s="64"/>
      <c r="AP7" s="64"/>
      <c r="AQ7" s="64"/>
      <c r="AR7" s="64"/>
      <c r="AS7" s="64"/>
      <c r="AU7" s="64"/>
      <c r="AV7" s="64"/>
      <c r="AW7" s="64"/>
      <c r="AX7" s="64"/>
      <c r="AY7" s="64"/>
      <c r="AZ7" s="64"/>
      <c r="BA7" s="64"/>
      <c r="BB7" s="64"/>
      <c r="BC7" s="64"/>
      <c r="BD7" s="64"/>
      <c r="BE7" s="64"/>
      <c r="BF7" s="64"/>
      <c r="BG7" s="64"/>
      <c r="BH7" s="64"/>
      <c r="BI7" s="64"/>
      <c r="BJ7" s="64"/>
      <c r="BK7" s="64"/>
      <c r="BL7" s="64"/>
      <c r="BM7" s="64"/>
      <c r="BN7" s="64"/>
      <c r="BO7" s="64"/>
    </row>
    <row r="8" spans="1:72" s="69" customFormat="1" x14ac:dyDescent="0.3">
      <c r="A8" s="82" t="s">
        <v>422</v>
      </c>
      <c r="B8" s="82">
        <v>4</v>
      </c>
      <c r="C8" s="83">
        <v>148</v>
      </c>
      <c r="D8" s="84">
        <v>6.5</v>
      </c>
      <c r="E8" s="85"/>
      <c r="F8" s="85"/>
      <c r="G8" s="85"/>
      <c r="H8" s="85"/>
      <c r="I8" s="85"/>
      <c r="J8" s="85"/>
      <c r="K8" s="85"/>
      <c r="L8" s="85"/>
      <c r="M8" s="85"/>
      <c r="N8" s="85"/>
      <c r="O8" s="85"/>
      <c r="P8" s="85"/>
      <c r="Q8" s="85"/>
      <c r="R8" s="85"/>
      <c r="S8" s="85"/>
      <c r="T8" s="82">
        <f t="shared" si="0"/>
        <v>0</v>
      </c>
      <c r="U8" s="82">
        <f t="shared" si="1"/>
        <v>0</v>
      </c>
      <c r="V8" s="83">
        <f t="shared" si="2"/>
        <v>0</v>
      </c>
      <c r="W8" s="86">
        <f t="shared" si="3"/>
        <v>0</v>
      </c>
      <c r="X8" s="18"/>
      <c r="Y8" s="64"/>
      <c r="Z8" s="64"/>
      <c r="AA8" s="64"/>
      <c r="AB8" s="64"/>
      <c r="AC8" s="64"/>
      <c r="AD8" s="64"/>
      <c r="AE8" s="64">
        <v>1</v>
      </c>
      <c r="AF8" s="64"/>
      <c r="AG8" s="64">
        <v>1</v>
      </c>
      <c r="AH8" s="64">
        <v>2</v>
      </c>
      <c r="AI8" s="64"/>
      <c r="AJ8" s="64"/>
      <c r="AK8" s="64"/>
      <c r="AL8" s="64"/>
      <c r="AM8" s="64"/>
      <c r="AN8" s="64"/>
      <c r="AO8" s="64"/>
      <c r="AP8" s="64"/>
      <c r="AQ8" s="64"/>
      <c r="AR8" s="64"/>
      <c r="AS8" s="64"/>
      <c r="AU8" s="64"/>
      <c r="AV8" s="64"/>
      <c r="AW8" s="64"/>
      <c r="AX8" s="64"/>
      <c r="AY8" s="64"/>
      <c r="AZ8" s="64"/>
      <c r="BA8" s="64"/>
      <c r="BB8" s="64"/>
      <c r="BC8" s="64"/>
      <c r="BD8" s="64"/>
      <c r="BE8" s="64"/>
      <c r="BF8" s="64"/>
      <c r="BG8" s="64"/>
      <c r="BH8" s="64"/>
      <c r="BI8" s="64"/>
      <c r="BJ8" s="64"/>
      <c r="BK8" s="64"/>
      <c r="BL8" s="64"/>
      <c r="BM8" s="64"/>
      <c r="BN8" s="64"/>
      <c r="BO8" s="64"/>
    </row>
    <row r="9" spans="1:72" s="69" customFormat="1" x14ac:dyDescent="0.3">
      <c r="A9" s="82" t="s">
        <v>423</v>
      </c>
      <c r="B9" s="82">
        <v>5</v>
      </c>
      <c r="C9" s="83">
        <v>197</v>
      </c>
      <c r="D9" s="84">
        <v>8.6999999999999993</v>
      </c>
      <c r="E9" s="85"/>
      <c r="F9" s="85"/>
      <c r="G9" s="85"/>
      <c r="H9" s="85"/>
      <c r="I9" s="85"/>
      <c r="J9" s="85"/>
      <c r="K9" s="85"/>
      <c r="L9" s="85"/>
      <c r="M9" s="85"/>
      <c r="N9" s="85"/>
      <c r="O9" s="85"/>
      <c r="P9" s="85"/>
      <c r="Q9" s="85"/>
      <c r="R9" s="85"/>
      <c r="S9" s="85"/>
      <c r="T9" s="82">
        <f t="shared" si="0"/>
        <v>0</v>
      </c>
      <c r="U9" s="82">
        <f t="shared" si="1"/>
        <v>0</v>
      </c>
      <c r="V9" s="83">
        <f t="shared" si="2"/>
        <v>0</v>
      </c>
      <c r="W9" s="86">
        <f t="shared" si="3"/>
        <v>0</v>
      </c>
      <c r="X9" s="18"/>
      <c r="Y9" s="64"/>
      <c r="Z9" s="64"/>
      <c r="AA9" s="64"/>
      <c r="AB9" s="64"/>
      <c r="AC9" s="64"/>
      <c r="AD9" s="64"/>
      <c r="AE9" s="64"/>
      <c r="AF9" s="64">
        <v>1</v>
      </c>
      <c r="AG9" s="64">
        <v>2</v>
      </c>
      <c r="AH9" s="64"/>
      <c r="AI9" s="64">
        <v>1</v>
      </c>
      <c r="AJ9" s="64">
        <v>1</v>
      </c>
      <c r="AK9" s="64"/>
      <c r="AL9" s="64"/>
      <c r="AM9" s="64"/>
      <c r="AN9" s="64"/>
      <c r="AO9" s="64"/>
      <c r="AP9" s="64"/>
      <c r="AQ9" s="64"/>
      <c r="AR9" s="64"/>
      <c r="AS9" s="64"/>
      <c r="AU9" s="64"/>
      <c r="AV9" s="64"/>
      <c r="AW9" s="64"/>
      <c r="AX9" s="64"/>
      <c r="AY9" s="64"/>
      <c r="AZ9" s="64"/>
      <c r="BA9" s="64"/>
      <c r="BB9" s="64"/>
      <c r="BC9" s="64"/>
      <c r="BD9" s="64"/>
      <c r="BE9" s="64"/>
      <c r="BF9" s="64"/>
      <c r="BG9" s="64"/>
      <c r="BH9" s="64"/>
      <c r="BI9" s="64"/>
      <c r="BJ9" s="64"/>
      <c r="BK9" s="64"/>
      <c r="BL9" s="64"/>
      <c r="BM9" s="64"/>
      <c r="BN9" s="64"/>
      <c r="BO9" s="64"/>
    </row>
    <row r="10" spans="1:72" s="69" customFormat="1" x14ac:dyDescent="0.3">
      <c r="A10" s="82" t="s">
        <v>424</v>
      </c>
      <c r="B10" s="82">
        <v>4</v>
      </c>
      <c r="C10" s="83">
        <v>140</v>
      </c>
      <c r="D10" s="84">
        <v>6.2</v>
      </c>
      <c r="E10" s="85"/>
      <c r="F10" s="85"/>
      <c r="G10" s="85"/>
      <c r="H10" s="85"/>
      <c r="I10" s="85"/>
      <c r="J10" s="85"/>
      <c r="K10" s="85"/>
      <c r="L10" s="85"/>
      <c r="M10" s="85"/>
      <c r="N10" s="85"/>
      <c r="O10" s="85"/>
      <c r="P10" s="85"/>
      <c r="Q10" s="85"/>
      <c r="R10" s="85"/>
      <c r="S10" s="85"/>
      <c r="T10" s="82">
        <f t="shared" si="0"/>
        <v>0</v>
      </c>
      <c r="U10" s="82">
        <f t="shared" si="1"/>
        <v>0</v>
      </c>
      <c r="V10" s="83">
        <f t="shared" si="2"/>
        <v>0</v>
      </c>
      <c r="W10" s="86">
        <f t="shared" si="3"/>
        <v>0</v>
      </c>
      <c r="X10" s="18"/>
      <c r="Y10" s="64"/>
      <c r="Z10" s="64"/>
      <c r="AA10" s="64"/>
      <c r="AB10" s="64"/>
      <c r="AC10" s="64"/>
      <c r="AD10" s="64"/>
      <c r="AE10" s="64"/>
      <c r="AF10" s="64"/>
      <c r="AG10" s="64"/>
      <c r="AH10" s="64">
        <v>1</v>
      </c>
      <c r="AI10" s="64">
        <v>1</v>
      </c>
      <c r="AJ10" s="64">
        <v>2</v>
      </c>
      <c r="AK10" s="64"/>
      <c r="AL10" s="64"/>
      <c r="AM10" s="64"/>
      <c r="AN10" s="64"/>
      <c r="AO10" s="64"/>
      <c r="AP10" s="64"/>
      <c r="AQ10" s="64"/>
      <c r="AR10" s="64"/>
      <c r="AS10" s="64"/>
      <c r="AU10" s="64"/>
      <c r="AV10" s="64"/>
      <c r="AW10" s="64"/>
      <c r="AX10" s="64"/>
      <c r="AY10" s="64"/>
      <c r="AZ10" s="64"/>
      <c r="BA10" s="64"/>
      <c r="BB10" s="64"/>
      <c r="BC10" s="64"/>
      <c r="BD10" s="64"/>
      <c r="BE10" s="64"/>
      <c r="BF10" s="64"/>
      <c r="BG10" s="64"/>
      <c r="BH10" s="64"/>
      <c r="BI10" s="64"/>
      <c r="BJ10" s="64"/>
      <c r="BK10" s="64"/>
      <c r="BL10" s="64"/>
      <c r="BM10" s="64"/>
      <c r="BN10" s="64"/>
      <c r="BO10" s="64"/>
    </row>
    <row r="11" spans="1:72" s="69" customFormat="1" x14ac:dyDescent="0.3">
      <c r="A11" s="82" t="s">
        <v>425</v>
      </c>
      <c r="B11" s="82">
        <v>4</v>
      </c>
      <c r="C11" s="83">
        <v>148</v>
      </c>
      <c r="D11" s="84">
        <v>6.5</v>
      </c>
      <c r="E11" s="85"/>
      <c r="F11" s="85"/>
      <c r="G11" s="85"/>
      <c r="H11" s="85"/>
      <c r="I11" s="85"/>
      <c r="J11" s="85"/>
      <c r="K11" s="85"/>
      <c r="L11" s="85"/>
      <c r="M11" s="85"/>
      <c r="N11" s="85"/>
      <c r="O11" s="85"/>
      <c r="P11" s="85"/>
      <c r="Q11" s="85"/>
      <c r="R11" s="85"/>
      <c r="S11" s="85"/>
      <c r="T11" s="82">
        <f t="shared" si="0"/>
        <v>0</v>
      </c>
      <c r="U11" s="82">
        <f t="shared" si="1"/>
        <v>0</v>
      </c>
      <c r="V11" s="83">
        <f t="shared" si="2"/>
        <v>0</v>
      </c>
      <c r="W11" s="86">
        <f t="shared" si="3"/>
        <v>0</v>
      </c>
      <c r="X11" s="18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>
        <v>2</v>
      </c>
      <c r="AK11" s="64">
        <v>2</v>
      </c>
      <c r="AL11" s="64"/>
      <c r="AM11" s="64"/>
      <c r="AN11" s="64"/>
      <c r="AO11" s="64"/>
      <c r="AP11" s="64"/>
      <c r="AQ11" s="64"/>
      <c r="AR11" s="64"/>
      <c r="AS11" s="64"/>
      <c r="AU11" s="64"/>
      <c r="AV11" s="64"/>
      <c r="AW11" s="64"/>
      <c r="AX11" s="64"/>
      <c r="AY11" s="64"/>
      <c r="AZ11" s="64"/>
      <c r="BA11" s="64"/>
      <c r="BB11" s="64"/>
      <c r="BC11" s="64"/>
      <c r="BD11" s="64"/>
      <c r="BE11" s="64"/>
      <c r="BF11" s="64"/>
      <c r="BG11" s="64"/>
      <c r="BH11" s="64"/>
      <c r="BI11" s="64"/>
      <c r="BJ11" s="64"/>
      <c r="BK11" s="64"/>
      <c r="BL11" s="64"/>
      <c r="BM11" s="64"/>
      <c r="BN11" s="64"/>
      <c r="BO11" s="64"/>
    </row>
    <row r="12" spans="1:72" s="69" customFormat="1" x14ac:dyDescent="0.3">
      <c r="A12" s="82" t="s">
        <v>426</v>
      </c>
      <c r="B12" s="82">
        <v>3</v>
      </c>
      <c r="C12" s="83">
        <v>130</v>
      </c>
      <c r="D12" s="84">
        <v>5.8</v>
      </c>
      <c r="E12" s="85"/>
      <c r="F12" s="85"/>
      <c r="G12" s="85"/>
      <c r="H12" s="85"/>
      <c r="I12" s="85"/>
      <c r="J12" s="85"/>
      <c r="K12" s="85"/>
      <c r="L12" s="85"/>
      <c r="M12" s="85"/>
      <c r="N12" s="85"/>
      <c r="O12" s="85"/>
      <c r="P12" s="85"/>
      <c r="Q12" s="85"/>
      <c r="R12" s="85"/>
      <c r="S12" s="85"/>
      <c r="T12" s="82">
        <f t="shared" si="0"/>
        <v>0</v>
      </c>
      <c r="U12" s="82">
        <f t="shared" si="1"/>
        <v>0</v>
      </c>
      <c r="V12" s="83">
        <f t="shared" si="2"/>
        <v>0</v>
      </c>
      <c r="W12" s="86">
        <f t="shared" si="3"/>
        <v>0</v>
      </c>
      <c r="X12" s="18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>
        <v>2</v>
      </c>
      <c r="AJ12" s="64"/>
      <c r="AK12" s="64">
        <v>1</v>
      </c>
      <c r="AL12" s="64"/>
      <c r="AM12" s="64"/>
      <c r="AN12" s="64"/>
      <c r="AO12" s="64"/>
      <c r="AP12" s="64"/>
      <c r="AQ12" s="64"/>
      <c r="AR12" s="64"/>
      <c r="AS12" s="64"/>
      <c r="AU12" s="64"/>
      <c r="AV12" s="64"/>
      <c r="AW12" s="64"/>
      <c r="AX12" s="64"/>
      <c r="AY12" s="64"/>
      <c r="AZ12" s="64"/>
      <c r="BA12" s="64"/>
      <c r="BB12" s="64"/>
      <c r="BC12" s="64"/>
      <c r="BD12" s="64"/>
      <c r="BE12" s="64"/>
      <c r="BF12" s="64"/>
      <c r="BG12" s="64"/>
      <c r="BH12" s="64"/>
      <c r="BI12" s="64"/>
      <c r="BJ12" s="64"/>
      <c r="BK12" s="64"/>
      <c r="BL12" s="64"/>
      <c r="BM12" s="64"/>
      <c r="BN12" s="64"/>
      <c r="BO12" s="64"/>
    </row>
    <row r="13" spans="1:72" s="69" customFormat="1" x14ac:dyDescent="0.3">
      <c r="A13" s="82" t="s">
        <v>427</v>
      </c>
      <c r="B13" s="82">
        <v>4</v>
      </c>
      <c r="C13" s="83">
        <v>148</v>
      </c>
      <c r="D13" s="84">
        <v>6.6</v>
      </c>
      <c r="E13" s="85"/>
      <c r="F13" s="85"/>
      <c r="G13" s="85"/>
      <c r="H13" s="85"/>
      <c r="I13" s="85"/>
      <c r="J13" s="85"/>
      <c r="K13" s="85"/>
      <c r="L13" s="85"/>
      <c r="M13" s="85"/>
      <c r="N13" s="85"/>
      <c r="O13" s="85"/>
      <c r="P13" s="85"/>
      <c r="Q13" s="85"/>
      <c r="R13" s="85"/>
      <c r="S13" s="85"/>
      <c r="T13" s="82">
        <f t="shared" si="0"/>
        <v>0</v>
      </c>
      <c r="U13" s="82">
        <f t="shared" si="1"/>
        <v>0</v>
      </c>
      <c r="V13" s="83">
        <f t="shared" si="2"/>
        <v>0</v>
      </c>
      <c r="W13" s="86">
        <f t="shared" si="3"/>
        <v>0</v>
      </c>
      <c r="X13" s="18"/>
      <c r="Y13" s="64"/>
      <c r="Z13" s="64"/>
      <c r="AA13" s="64"/>
      <c r="AB13" s="64"/>
      <c r="AC13" s="64"/>
      <c r="AD13" s="64"/>
      <c r="AE13" s="64"/>
      <c r="AF13" s="64"/>
      <c r="AG13" s="64">
        <v>1</v>
      </c>
      <c r="AH13" s="64"/>
      <c r="AI13" s="64">
        <v>3</v>
      </c>
      <c r="AJ13" s="64"/>
      <c r="AK13" s="64"/>
      <c r="AL13" s="64"/>
      <c r="AM13" s="64"/>
      <c r="AN13" s="64"/>
      <c r="AO13" s="64"/>
      <c r="AP13" s="64"/>
      <c r="AQ13" s="64"/>
      <c r="AR13" s="64"/>
      <c r="AS13" s="64"/>
      <c r="AU13" s="64"/>
      <c r="AV13" s="64"/>
      <c r="AW13" s="64"/>
      <c r="AX13" s="64"/>
      <c r="AY13" s="64"/>
      <c r="AZ13" s="64"/>
      <c r="BA13" s="64"/>
      <c r="BB13" s="64"/>
      <c r="BC13" s="64"/>
      <c r="BD13" s="64"/>
      <c r="BE13" s="64"/>
      <c r="BF13" s="64"/>
      <c r="BG13" s="64"/>
      <c r="BH13" s="64"/>
      <c r="BI13" s="64"/>
      <c r="BJ13" s="64"/>
      <c r="BK13" s="64"/>
      <c r="BL13" s="64"/>
      <c r="BM13" s="64"/>
      <c r="BN13" s="64"/>
      <c r="BO13" s="64"/>
    </row>
    <row r="14" spans="1:72" s="69" customFormat="1" x14ac:dyDescent="0.3">
      <c r="A14" s="82" t="s">
        <v>428</v>
      </c>
      <c r="B14" s="82">
        <v>4</v>
      </c>
      <c r="C14" s="83">
        <v>150</v>
      </c>
      <c r="D14" s="84">
        <v>7.5</v>
      </c>
      <c r="E14" s="85"/>
      <c r="F14" s="85"/>
      <c r="G14" s="85"/>
      <c r="H14" s="85"/>
      <c r="I14" s="85"/>
      <c r="J14" s="85"/>
      <c r="K14" s="85"/>
      <c r="L14" s="85"/>
      <c r="M14" s="85"/>
      <c r="N14" s="85"/>
      <c r="O14" s="85"/>
      <c r="P14" s="85"/>
      <c r="Q14" s="85"/>
      <c r="R14" s="85"/>
      <c r="S14" s="85"/>
      <c r="T14" s="82">
        <f t="shared" si="0"/>
        <v>0</v>
      </c>
      <c r="U14" s="82">
        <f t="shared" si="1"/>
        <v>0</v>
      </c>
      <c r="V14" s="83">
        <f t="shared" si="2"/>
        <v>0</v>
      </c>
      <c r="W14" s="86">
        <f t="shared" si="3"/>
        <v>0</v>
      </c>
      <c r="X14" s="18"/>
      <c r="Y14" s="64"/>
      <c r="Z14" s="64"/>
      <c r="AA14" s="64"/>
      <c r="AB14" s="64"/>
      <c r="AC14" s="64"/>
      <c r="AD14" s="64"/>
      <c r="AE14" s="64"/>
      <c r="AF14" s="64"/>
      <c r="AG14" s="64"/>
      <c r="AH14" s="64">
        <v>1</v>
      </c>
      <c r="AI14" s="64">
        <v>3</v>
      </c>
      <c r="AJ14" s="64"/>
      <c r="AK14" s="64"/>
      <c r="AL14" s="64"/>
      <c r="AM14" s="64"/>
      <c r="AN14" s="64"/>
      <c r="AO14" s="64"/>
      <c r="AP14" s="64"/>
      <c r="AQ14" s="64"/>
      <c r="AR14" s="64"/>
      <c r="AS14" s="64"/>
      <c r="AU14" s="64"/>
      <c r="AV14" s="64"/>
      <c r="AW14" s="64"/>
      <c r="AX14" s="64"/>
      <c r="AY14" s="64"/>
      <c r="AZ14" s="64"/>
      <c r="BA14" s="64"/>
      <c r="BB14" s="64"/>
      <c r="BC14" s="64"/>
      <c r="BD14" s="64"/>
      <c r="BE14" s="64"/>
      <c r="BF14" s="64"/>
      <c r="BG14" s="64"/>
      <c r="BH14" s="64"/>
      <c r="BI14" s="64"/>
      <c r="BJ14" s="64"/>
      <c r="BK14" s="64"/>
      <c r="BL14" s="64"/>
      <c r="BM14" s="64"/>
      <c r="BN14" s="64"/>
      <c r="BO14" s="64"/>
    </row>
    <row r="15" spans="1:72" s="69" customFormat="1" x14ac:dyDescent="0.3">
      <c r="A15" s="82" t="s">
        <v>429</v>
      </c>
      <c r="B15" s="82">
        <v>3</v>
      </c>
      <c r="C15" s="83">
        <v>142</v>
      </c>
      <c r="D15" s="84">
        <v>7</v>
      </c>
      <c r="E15" s="85"/>
      <c r="F15" s="85"/>
      <c r="G15" s="85"/>
      <c r="H15" s="85"/>
      <c r="I15" s="85"/>
      <c r="J15" s="85"/>
      <c r="K15" s="85"/>
      <c r="L15" s="85"/>
      <c r="M15" s="85"/>
      <c r="N15" s="85"/>
      <c r="O15" s="85"/>
      <c r="P15" s="85"/>
      <c r="Q15" s="85"/>
      <c r="R15" s="85"/>
      <c r="S15" s="85"/>
      <c r="T15" s="82">
        <f t="shared" si="0"/>
        <v>0</v>
      </c>
      <c r="U15" s="82">
        <f t="shared" si="1"/>
        <v>0</v>
      </c>
      <c r="V15" s="83">
        <f t="shared" si="2"/>
        <v>0</v>
      </c>
      <c r="W15" s="86">
        <f t="shared" si="3"/>
        <v>0</v>
      </c>
      <c r="X15" s="18"/>
      <c r="Y15" s="64"/>
      <c r="Z15" s="64"/>
      <c r="AA15" s="64"/>
      <c r="AB15" s="64"/>
      <c r="AC15" s="64"/>
      <c r="AD15" s="64"/>
      <c r="AE15" s="64"/>
      <c r="AF15" s="64">
        <v>2</v>
      </c>
      <c r="AG15" s="64">
        <v>1</v>
      </c>
      <c r="AH15" s="64"/>
      <c r="AI15" s="64"/>
      <c r="AJ15" s="64"/>
      <c r="AK15" s="64"/>
      <c r="AL15" s="64"/>
      <c r="AM15" s="64"/>
      <c r="AN15" s="64"/>
      <c r="AO15" s="64"/>
      <c r="AP15" s="64"/>
      <c r="AQ15" s="64"/>
      <c r="AR15" s="64"/>
      <c r="AS15" s="64"/>
      <c r="AU15" s="64"/>
      <c r="AV15" s="64"/>
      <c r="AW15" s="64"/>
      <c r="AX15" s="64"/>
      <c r="AY15" s="64"/>
      <c r="AZ15" s="64"/>
      <c r="BA15" s="64"/>
      <c r="BB15" s="64"/>
      <c r="BC15" s="64"/>
      <c r="BD15" s="64"/>
      <c r="BE15" s="64"/>
      <c r="BF15" s="64"/>
      <c r="BG15" s="64"/>
      <c r="BH15" s="64"/>
      <c r="BI15" s="64"/>
      <c r="BJ15" s="64"/>
      <c r="BK15" s="64"/>
      <c r="BL15" s="64"/>
      <c r="BM15" s="64"/>
      <c r="BN15" s="64"/>
      <c r="BO15" s="64"/>
    </row>
    <row r="16" spans="1:72" s="69" customFormat="1" x14ac:dyDescent="0.3">
      <c r="A16" s="82" t="s">
        <v>430</v>
      </c>
      <c r="B16" s="82">
        <v>2</v>
      </c>
      <c r="C16" s="83">
        <v>118</v>
      </c>
      <c r="D16" s="84">
        <v>5.2</v>
      </c>
      <c r="E16" s="85"/>
      <c r="F16" s="85"/>
      <c r="G16" s="85"/>
      <c r="H16" s="85"/>
      <c r="I16" s="85"/>
      <c r="J16" s="85"/>
      <c r="K16" s="85"/>
      <c r="L16" s="85"/>
      <c r="M16" s="85"/>
      <c r="N16" s="85"/>
      <c r="O16" s="85"/>
      <c r="P16" s="85"/>
      <c r="Q16" s="85"/>
      <c r="R16" s="85"/>
      <c r="S16" s="85"/>
      <c r="T16" s="82">
        <f t="shared" si="0"/>
        <v>0</v>
      </c>
      <c r="U16" s="82">
        <f t="shared" si="1"/>
        <v>0</v>
      </c>
      <c r="V16" s="83">
        <f t="shared" si="2"/>
        <v>0</v>
      </c>
      <c r="W16" s="86">
        <f t="shared" si="3"/>
        <v>0</v>
      </c>
      <c r="X16" s="18"/>
      <c r="Y16" s="64"/>
      <c r="Z16" s="64"/>
      <c r="AA16" s="64"/>
      <c r="AB16" s="64"/>
      <c r="AC16" s="64"/>
      <c r="AD16" s="64"/>
      <c r="AE16" s="64"/>
      <c r="AF16" s="64"/>
      <c r="AG16" s="64"/>
      <c r="AH16" s="64">
        <v>1</v>
      </c>
      <c r="AI16" s="64">
        <v>1</v>
      </c>
      <c r="AJ16" s="64"/>
      <c r="AK16" s="64"/>
      <c r="AL16" s="64"/>
      <c r="AM16" s="64"/>
      <c r="AN16" s="64"/>
      <c r="AO16" s="64"/>
      <c r="AP16" s="64"/>
      <c r="AQ16" s="64"/>
      <c r="AR16" s="64"/>
      <c r="AS16" s="64"/>
      <c r="AU16" s="64"/>
      <c r="AV16" s="64"/>
      <c r="AW16" s="64"/>
      <c r="AX16" s="64"/>
      <c r="AY16" s="64"/>
      <c r="AZ16" s="64"/>
      <c r="BA16" s="64"/>
      <c r="BB16" s="64"/>
      <c r="BC16" s="64"/>
      <c r="BD16" s="64"/>
      <c r="BE16" s="64"/>
      <c r="BF16" s="64"/>
      <c r="BG16" s="64"/>
      <c r="BH16" s="64"/>
      <c r="BI16" s="64"/>
      <c r="BJ16" s="64"/>
      <c r="BK16" s="64"/>
      <c r="BL16" s="64"/>
      <c r="BM16" s="64"/>
      <c r="BN16" s="64"/>
      <c r="BO16" s="64"/>
    </row>
    <row r="17" spans="1:72" s="69" customFormat="1" x14ac:dyDescent="0.3">
      <c r="A17" s="82" t="s">
        <v>431</v>
      </c>
      <c r="B17" s="82">
        <v>3</v>
      </c>
      <c r="C17" s="83">
        <v>142</v>
      </c>
      <c r="D17" s="84">
        <v>6.5</v>
      </c>
      <c r="E17" s="85"/>
      <c r="F17" s="85"/>
      <c r="G17" s="85"/>
      <c r="H17" s="85"/>
      <c r="I17" s="85"/>
      <c r="J17" s="85"/>
      <c r="K17" s="85"/>
      <c r="L17" s="85"/>
      <c r="M17" s="85"/>
      <c r="N17" s="85"/>
      <c r="O17" s="85"/>
      <c r="P17" s="85"/>
      <c r="Q17" s="85"/>
      <c r="R17" s="85"/>
      <c r="S17" s="85"/>
      <c r="T17" s="82">
        <f t="shared" si="0"/>
        <v>0</v>
      </c>
      <c r="U17" s="82">
        <f t="shared" si="1"/>
        <v>0</v>
      </c>
      <c r="V17" s="83">
        <f t="shared" si="2"/>
        <v>0</v>
      </c>
      <c r="W17" s="86">
        <f t="shared" si="3"/>
        <v>0</v>
      </c>
      <c r="X17" s="18"/>
      <c r="Y17" s="64"/>
      <c r="Z17" s="64"/>
      <c r="AA17" s="64"/>
      <c r="AB17" s="64"/>
      <c r="AC17" s="64"/>
      <c r="AD17" s="64"/>
      <c r="AE17" s="64"/>
      <c r="AF17" s="64"/>
      <c r="AG17" s="64"/>
      <c r="AH17" s="64"/>
      <c r="AI17" s="64"/>
      <c r="AJ17" s="64"/>
      <c r="AK17" s="64">
        <v>3</v>
      </c>
      <c r="AL17" s="64"/>
      <c r="AM17" s="64"/>
      <c r="AN17" s="64"/>
      <c r="AO17" s="64"/>
      <c r="AP17" s="64"/>
      <c r="AQ17" s="64"/>
      <c r="AR17" s="64"/>
      <c r="AS17" s="64"/>
      <c r="AU17" s="64"/>
      <c r="AV17" s="64"/>
      <c r="AW17" s="64"/>
      <c r="AX17" s="64"/>
      <c r="AY17" s="64"/>
      <c r="AZ17" s="64"/>
      <c r="BA17" s="64"/>
      <c r="BB17" s="64"/>
      <c r="BC17" s="64"/>
      <c r="BD17" s="64"/>
      <c r="BE17" s="64"/>
      <c r="BF17" s="64"/>
      <c r="BG17" s="64"/>
      <c r="BH17" s="64"/>
      <c r="BI17" s="64"/>
      <c r="BJ17" s="64"/>
      <c r="BK17" s="64"/>
      <c r="BL17" s="64"/>
      <c r="BM17" s="64"/>
      <c r="BN17" s="64"/>
      <c r="BO17" s="64"/>
    </row>
    <row r="18" spans="1:72" s="69" customFormat="1" x14ac:dyDescent="0.3">
      <c r="A18" s="82" t="s">
        <v>432</v>
      </c>
      <c r="B18" s="82">
        <v>2</v>
      </c>
      <c r="C18" s="83">
        <v>120</v>
      </c>
      <c r="D18" s="84">
        <v>5.7</v>
      </c>
      <c r="E18" s="85"/>
      <c r="F18" s="85"/>
      <c r="G18" s="85"/>
      <c r="H18" s="85"/>
      <c r="I18" s="85"/>
      <c r="J18" s="85"/>
      <c r="K18" s="85"/>
      <c r="L18" s="85"/>
      <c r="M18" s="85"/>
      <c r="N18" s="85"/>
      <c r="O18" s="85"/>
      <c r="P18" s="85"/>
      <c r="Q18" s="85"/>
      <c r="R18" s="85"/>
      <c r="S18" s="85"/>
      <c r="T18" s="82">
        <f t="shared" si="0"/>
        <v>0</v>
      </c>
      <c r="U18" s="82">
        <f t="shared" si="1"/>
        <v>0</v>
      </c>
      <c r="V18" s="83">
        <f t="shared" si="2"/>
        <v>0</v>
      </c>
      <c r="W18" s="86">
        <f t="shared" si="3"/>
        <v>0</v>
      </c>
      <c r="X18" s="18"/>
      <c r="Y18" s="64"/>
      <c r="Z18" s="64"/>
      <c r="AA18" s="64"/>
      <c r="AB18" s="64"/>
      <c r="AC18" s="64"/>
      <c r="AD18" s="64"/>
      <c r="AE18" s="64"/>
      <c r="AF18" s="64"/>
      <c r="AG18" s="64"/>
      <c r="AH18" s="64"/>
      <c r="AI18" s="64"/>
      <c r="AJ18" s="64">
        <v>1</v>
      </c>
      <c r="AK18" s="64">
        <v>1</v>
      </c>
      <c r="AL18" s="64"/>
      <c r="AM18" s="64"/>
      <c r="AN18" s="64"/>
      <c r="AO18" s="64"/>
      <c r="AP18" s="64"/>
      <c r="AQ18" s="64"/>
      <c r="AR18" s="64"/>
      <c r="AS18" s="64"/>
      <c r="AU18" s="64"/>
      <c r="AV18" s="64"/>
      <c r="AW18" s="64"/>
      <c r="AX18" s="64"/>
      <c r="AY18" s="64"/>
      <c r="AZ18" s="64"/>
      <c r="BA18" s="64"/>
      <c r="BB18" s="64"/>
      <c r="BC18" s="64"/>
      <c r="BD18" s="64"/>
      <c r="BE18" s="64"/>
      <c r="BF18" s="64"/>
      <c r="BG18" s="64"/>
      <c r="BH18" s="64"/>
      <c r="BI18" s="64"/>
      <c r="BJ18" s="64"/>
      <c r="BK18" s="64"/>
      <c r="BL18" s="64"/>
      <c r="BM18" s="64"/>
      <c r="BN18" s="64"/>
      <c r="BO18" s="64"/>
    </row>
    <row r="19" spans="1:72" s="69" customFormat="1" x14ac:dyDescent="0.3">
      <c r="A19" s="82" t="s">
        <v>433</v>
      </c>
      <c r="B19" s="82">
        <v>10</v>
      </c>
      <c r="C19" s="83">
        <v>24</v>
      </c>
      <c r="D19" s="84">
        <v>0.5</v>
      </c>
      <c r="E19" s="85"/>
      <c r="F19" s="85"/>
      <c r="G19" s="85"/>
      <c r="H19" s="85"/>
      <c r="I19" s="85"/>
      <c r="J19" s="85"/>
      <c r="K19" s="85"/>
      <c r="L19" s="85"/>
      <c r="M19" s="85"/>
      <c r="N19" s="85"/>
      <c r="O19" s="85"/>
      <c r="P19" s="85"/>
      <c r="Q19" s="85"/>
      <c r="R19" s="85"/>
      <c r="S19" s="85"/>
      <c r="T19" s="82">
        <f t="shared" si="0"/>
        <v>0</v>
      </c>
      <c r="U19" s="82">
        <f t="shared" si="1"/>
        <v>0</v>
      </c>
      <c r="V19" s="83">
        <f t="shared" si="2"/>
        <v>0</v>
      </c>
      <c r="W19" s="86">
        <f t="shared" si="3"/>
        <v>0</v>
      </c>
      <c r="X19" s="18"/>
      <c r="Y19" s="64">
        <v>10</v>
      </c>
      <c r="Z19" s="64"/>
      <c r="AA19" s="64"/>
      <c r="AB19" s="64"/>
      <c r="AC19" s="64"/>
      <c r="AD19" s="64"/>
      <c r="AE19" s="64"/>
      <c r="AF19" s="64"/>
      <c r="AG19" s="64"/>
      <c r="AH19" s="64"/>
      <c r="AI19" s="64"/>
      <c r="AJ19" s="64"/>
      <c r="AK19" s="64"/>
      <c r="AL19" s="64"/>
      <c r="AM19" s="64"/>
      <c r="AN19" s="64"/>
      <c r="AO19" s="64"/>
      <c r="AP19" s="64"/>
      <c r="AQ19" s="64"/>
      <c r="AR19" s="64"/>
      <c r="AS19" s="64"/>
      <c r="AU19" s="64"/>
      <c r="AV19" s="64"/>
      <c r="AW19" s="64"/>
      <c r="AX19" s="64"/>
      <c r="AY19" s="64"/>
      <c r="AZ19" s="64"/>
      <c r="BA19" s="64"/>
      <c r="BB19" s="64"/>
      <c r="BC19" s="64"/>
      <c r="BD19" s="64"/>
      <c r="BE19" s="64"/>
      <c r="BF19" s="64"/>
      <c r="BG19" s="64"/>
      <c r="BH19" s="64"/>
      <c r="BI19" s="64"/>
      <c r="BJ19" s="64"/>
      <c r="BK19" s="64"/>
      <c r="BL19" s="64"/>
      <c r="BM19" s="64"/>
      <c r="BN19" s="64"/>
      <c r="BO19" s="64"/>
    </row>
    <row r="20" spans="1:72" s="69" customFormat="1" x14ac:dyDescent="0.3">
      <c r="A20" s="82" t="s">
        <v>434</v>
      </c>
      <c r="B20" s="82">
        <v>10</v>
      </c>
      <c r="C20" s="83">
        <v>24</v>
      </c>
      <c r="D20" s="84">
        <v>0.6</v>
      </c>
      <c r="E20" s="85"/>
      <c r="F20" s="85"/>
      <c r="G20" s="85"/>
      <c r="H20" s="85"/>
      <c r="I20" s="85"/>
      <c r="J20" s="85"/>
      <c r="K20" s="85"/>
      <c r="L20" s="85"/>
      <c r="M20" s="85"/>
      <c r="N20" s="85"/>
      <c r="O20" s="85"/>
      <c r="P20" s="85"/>
      <c r="Q20" s="85"/>
      <c r="R20" s="85"/>
      <c r="S20" s="85"/>
      <c r="T20" s="82">
        <f t="shared" si="0"/>
        <v>0</v>
      </c>
      <c r="U20" s="82">
        <f t="shared" si="1"/>
        <v>0</v>
      </c>
      <c r="V20" s="83">
        <f t="shared" si="2"/>
        <v>0</v>
      </c>
      <c r="W20" s="86">
        <f t="shared" si="3"/>
        <v>0</v>
      </c>
      <c r="X20" s="18"/>
      <c r="Y20" s="64">
        <v>10</v>
      </c>
      <c r="Z20" s="64"/>
      <c r="AA20" s="64"/>
      <c r="AB20" s="64"/>
      <c r="AC20" s="64"/>
      <c r="AD20" s="64"/>
      <c r="AE20" s="64"/>
      <c r="AF20" s="64"/>
      <c r="AG20" s="64"/>
      <c r="AH20" s="64"/>
      <c r="AI20" s="64"/>
      <c r="AJ20" s="64"/>
      <c r="AK20" s="64"/>
      <c r="AL20" s="64"/>
      <c r="AM20" s="64"/>
      <c r="AN20" s="64"/>
      <c r="AO20" s="64"/>
      <c r="AP20" s="64"/>
      <c r="AQ20" s="64"/>
      <c r="AR20" s="64"/>
      <c r="AS20" s="64"/>
      <c r="AU20" s="64"/>
      <c r="AV20" s="64"/>
      <c r="AW20" s="64"/>
      <c r="AX20" s="64"/>
      <c r="AY20" s="64"/>
      <c r="AZ20" s="64"/>
      <c r="BA20" s="64"/>
      <c r="BB20" s="64"/>
      <c r="BC20" s="64"/>
      <c r="BD20" s="64"/>
      <c r="BE20" s="64"/>
      <c r="BF20" s="64"/>
      <c r="BG20" s="64"/>
      <c r="BH20" s="64"/>
      <c r="BI20" s="64"/>
      <c r="BJ20" s="64"/>
      <c r="BK20" s="64"/>
      <c r="BL20" s="64"/>
      <c r="BM20" s="64"/>
      <c r="BN20" s="64"/>
      <c r="BO20" s="64"/>
    </row>
    <row r="21" spans="1:72" s="69" customFormat="1" x14ac:dyDescent="0.3">
      <c r="A21" s="82" t="s">
        <v>435</v>
      </c>
      <c r="B21" s="82">
        <v>10</v>
      </c>
      <c r="C21" s="83">
        <v>24</v>
      </c>
      <c r="D21" s="84">
        <v>0.6</v>
      </c>
      <c r="E21" s="85"/>
      <c r="F21" s="85"/>
      <c r="G21" s="85"/>
      <c r="H21" s="85"/>
      <c r="I21" s="85"/>
      <c r="J21" s="85"/>
      <c r="K21" s="85"/>
      <c r="L21" s="85"/>
      <c r="M21" s="85"/>
      <c r="N21" s="85"/>
      <c r="O21" s="85"/>
      <c r="P21" s="85"/>
      <c r="Q21" s="85"/>
      <c r="R21" s="85"/>
      <c r="S21" s="85"/>
      <c r="T21" s="82">
        <f t="shared" si="0"/>
        <v>0</v>
      </c>
      <c r="U21" s="82">
        <f t="shared" si="1"/>
        <v>0</v>
      </c>
      <c r="V21" s="83">
        <f t="shared" si="2"/>
        <v>0</v>
      </c>
      <c r="W21" s="86">
        <f t="shared" si="3"/>
        <v>0</v>
      </c>
      <c r="X21" s="18"/>
      <c r="Y21" s="64">
        <v>10</v>
      </c>
      <c r="Z21" s="64"/>
      <c r="AA21" s="64"/>
      <c r="AB21" s="64"/>
      <c r="AC21" s="64"/>
      <c r="AD21" s="64"/>
      <c r="AE21" s="64"/>
      <c r="AF21" s="64"/>
      <c r="AG21" s="64"/>
      <c r="AH21" s="64"/>
      <c r="AI21" s="64"/>
      <c r="AJ21" s="64"/>
      <c r="AK21" s="64"/>
      <c r="AL21" s="64"/>
      <c r="AM21" s="64"/>
      <c r="AN21" s="64"/>
      <c r="AO21" s="64"/>
      <c r="AP21" s="64"/>
      <c r="AQ21" s="64"/>
      <c r="AR21" s="64"/>
      <c r="AS21" s="64"/>
      <c r="AU21" s="64"/>
      <c r="AV21" s="64"/>
      <c r="AW21" s="64"/>
      <c r="AX21" s="64"/>
      <c r="AY21" s="64"/>
      <c r="AZ21" s="64"/>
      <c r="BA21" s="64"/>
      <c r="BB21" s="64"/>
      <c r="BC21" s="64"/>
      <c r="BD21" s="64"/>
      <c r="BE21" s="64"/>
      <c r="BF21" s="64"/>
      <c r="BG21" s="64"/>
      <c r="BH21" s="64"/>
      <c r="BI21" s="64"/>
      <c r="BJ21" s="64"/>
      <c r="BK21" s="64"/>
      <c r="BL21" s="64"/>
      <c r="BM21" s="64"/>
      <c r="BN21" s="64"/>
      <c r="BO21" s="64"/>
    </row>
    <row r="22" spans="1:72" s="69" customFormat="1" x14ac:dyDescent="0.3">
      <c r="A22" s="82" t="s">
        <v>436</v>
      </c>
      <c r="B22" s="82">
        <v>10</v>
      </c>
      <c r="C22" s="83">
        <v>28</v>
      </c>
      <c r="D22" s="84">
        <v>0.7</v>
      </c>
      <c r="E22" s="85"/>
      <c r="F22" s="85"/>
      <c r="G22" s="85"/>
      <c r="H22" s="85"/>
      <c r="I22" s="85"/>
      <c r="J22" s="85"/>
      <c r="K22" s="85"/>
      <c r="L22" s="85"/>
      <c r="M22" s="85"/>
      <c r="N22" s="85"/>
      <c r="O22" s="85"/>
      <c r="P22" s="85"/>
      <c r="Q22" s="85"/>
      <c r="R22" s="85"/>
      <c r="S22" s="85"/>
      <c r="T22" s="82">
        <f t="shared" si="0"/>
        <v>0</v>
      </c>
      <c r="U22" s="82">
        <f t="shared" si="1"/>
        <v>0</v>
      </c>
      <c r="V22" s="83">
        <f t="shared" si="2"/>
        <v>0</v>
      </c>
      <c r="W22" s="86">
        <f t="shared" si="3"/>
        <v>0</v>
      </c>
      <c r="X22" s="18"/>
      <c r="Y22" s="64">
        <v>10</v>
      </c>
      <c r="Z22" s="64"/>
      <c r="AA22" s="64"/>
      <c r="AB22" s="64"/>
      <c r="AC22" s="64"/>
      <c r="AD22" s="64"/>
      <c r="AE22" s="64"/>
      <c r="AF22" s="64"/>
      <c r="AG22" s="64"/>
      <c r="AH22" s="64"/>
      <c r="AI22" s="64"/>
      <c r="AJ22" s="64"/>
      <c r="AK22" s="64"/>
      <c r="AL22" s="64"/>
      <c r="AM22" s="64"/>
      <c r="AN22" s="64"/>
      <c r="AO22" s="64"/>
      <c r="AP22" s="64"/>
      <c r="AQ22" s="64"/>
      <c r="AR22" s="64"/>
      <c r="AS22" s="64"/>
      <c r="AU22" s="64"/>
      <c r="AV22" s="64"/>
      <c r="AW22" s="64"/>
      <c r="AX22" s="64"/>
      <c r="AY22" s="64"/>
      <c r="AZ22" s="64"/>
      <c r="BA22" s="64"/>
      <c r="BB22" s="64"/>
      <c r="BC22" s="64"/>
      <c r="BD22" s="64"/>
      <c r="BE22" s="64"/>
      <c r="BF22" s="64"/>
      <c r="BG22" s="64"/>
      <c r="BH22" s="64"/>
      <c r="BI22" s="64"/>
      <c r="BJ22" s="64"/>
      <c r="BK22" s="64"/>
      <c r="BL22" s="64"/>
      <c r="BM22" s="64"/>
      <c r="BN22" s="64"/>
      <c r="BO22" s="64"/>
      <c r="BS22"/>
    </row>
    <row r="23" spans="1:72" s="69" customFormat="1" x14ac:dyDescent="0.3">
      <c r="A23" s="82" t="s">
        <v>437</v>
      </c>
      <c r="B23" s="82">
        <v>10</v>
      </c>
      <c r="C23" s="83">
        <v>34</v>
      </c>
      <c r="D23" s="84">
        <v>0.85</v>
      </c>
      <c r="E23" s="85"/>
      <c r="F23" s="85"/>
      <c r="G23" s="85"/>
      <c r="H23" s="85"/>
      <c r="I23" s="85"/>
      <c r="J23" s="85"/>
      <c r="K23" s="85"/>
      <c r="L23" s="85"/>
      <c r="M23" s="85"/>
      <c r="N23" s="85"/>
      <c r="O23" s="85"/>
      <c r="P23" s="85"/>
      <c r="Q23" s="85"/>
      <c r="R23" s="85"/>
      <c r="S23" s="85"/>
      <c r="T23" s="82">
        <f t="shared" si="0"/>
        <v>0</v>
      </c>
      <c r="U23" s="82">
        <f t="shared" si="1"/>
        <v>0</v>
      </c>
      <c r="V23" s="83">
        <f t="shared" si="2"/>
        <v>0</v>
      </c>
      <c r="W23" s="86">
        <f t="shared" si="3"/>
        <v>0</v>
      </c>
      <c r="X23" s="18"/>
      <c r="Y23" s="64">
        <v>10</v>
      </c>
      <c r="Z23" s="64"/>
      <c r="AA23" s="64"/>
      <c r="AB23" s="64"/>
      <c r="AC23" s="64"/>
      <c r="AD23" s="64"/>
      <c r="AE23" s="64"/>
      <c r="AF23" s="64"/>
      <c r="AG23" s="64"/>
      <c r="AH23" s="64"/>
      <c r="AI23" s="64"/>
      <c r="AJ23" s="64"/>
      <c r="AK23" s="64"/>
      <c r="AL23" s="64"/>
      <c r="AM23" s="64"/>
      <c r="AN23" s="64"/>
      <c r="AO23" s="64"/>
      <c r="AP23" s="64"/>
      <c r="AQ23" s="64"/>
      <c r="AR23" s="64"/>
      <c r="AS23" s="64"/>
      <c r="AU23" s="64"/>
      <c r="AV23" s="64"/>
      <c r="AW23" s="64"/>
      <c r="AX23" s="64"/>
      <c r="AY23" s="64"/>
      <c r="AZ23" s="64"/>
      <c r="BA23" s="64"/>
      <c r="BB23" s="64"/>
      <c r="BC23" s="64"/>
      <c r="BD23" s="64"/>
      <c r="BE23" s="64"/>
      <c r="BF23" s="64"/>
      <c r="BG23" s="64"/>
      <c r="BH23" s="64"/>
      <c r="BI23" s="64"/>
      <c r="BJ23" s="64"/>
      <c r="BK23" s="64"/>
      <c r="BL23" s="64"/>
      <c r="BM23" s="64"/>
      <c r="BN23" s="64"/>
      <c r="BO23" s="64"/>
      <c r="BP23"/>
      <c r="BQ23"/>
      <c r="BR23"/>
      <c r="BS23"/>
      <c r="BT23"/>
    </row>
    <row r="24" spans="1:72" s="69" customFormat="1" x14ac:dyDescent="0.3">
      <c r="A24" s="82" t="s">
        <v>438</v>
      </c>
      <c r="B24" s="82">
        <v>50</v>
      </c>
      <c r="C24" s="83">
        <v>131.32</v>
      </c>
      <c r="D24" s="84">
        <v>3.25</v>
      </c>
      <c r="E24" s="85"/>
      <c r="F24" s="85"/>
      <c r="G24" s="85"/>
      <c r="H24" s="85"/>
      <c r="I24" s="85"/>
      <c r="J24" s="85"/>
      <c r="K24" s="85"/>
      <c r="L24" s="85"/>
      <c r="M24" s="85"/>
      <c r="N24" s="85"/>
      <c r="O24" s="85"/>
      <c r="P24" s="85"/>
      <c r="Q24" s="85"/>
      <c r="R24" s="85"/>
      <c r="S24" s="85"/>
      <c r="T24" s="82">
        <f t="shared" si="0"/>
        <v>0</v>
      </c>
      <c r="U24" s="82">
        <f t="shared" si="1"/>
        <v>0</v>
      </c>
      <c r="V24" s="83">
        <f t="shared" si="2"/>
        <v>0</v>
      </c>
      <c r="W24" s="86">
        <f t="shared" si="3"/>
        <v>0</v>
      </c>
      <c r="X24" s="18"/>
      <c r="Y24" s="64">
        <v>50</v>
      </c>
      <c r="Z24" s="64"/>
      <c r="AA24" s="64"/>
      <c r="AB24" s="64"/>
      <c r="AC24" s="64"/>
      <c r="AD24" s="64"/>
      <c r="AE24" s="64"/>
      <c r="AF24" s="64"/>
      <c r="AG24" s="64"/>
      <c r="AH24" s="64"/>
      <c r="AI24" s="64"/>
      <c r="AJ24" s="64"/>
      <c r="AK24" s="64"/>
      <c r="AL24" s="64"/>
      <c r="AM24" s="64"/>
      <c r="AN24" s="64"/>
      <c r="AO24" s="64"/>
      <c r="AP24" s="64"/>
      <c r="AQ24" s="64"/>
      <c r="AR24" s="64"/>
      <c r="AS24" s="64"/>
      <c r="AU24" s="64"/>
      <c r="AV24" s="64"/>
      <c r="AW24" s="64"/>
      <c r="AX24" s="64"/>
      <c r="AY24" s="64"/>
      <c r="AZ24" s="64"/>
      <c r="BA24" s="64"/>
      <c r="BB24" s="64"/>
      <c r="BC24" s="64"/>
      <c r="BD24" s="64"/>
      <c r="BE24" s="64"/>
      <c r="BF24" s="64"/>
      <c r="BG24" s="64"/>
      <c r="BH24" s="64"/>
      <c r="BI24" s="64"/>
      <c r="BJ24" s="64"/>
      <c r="BK24" s="64"/>
      <c r="BL24" s="64"/>
      <c r="BM24" s="64"/>
      <c r="BN24" s="64"/>
      <c r="BO24" s="64"/>
      <c r="BP24"/>
      <c r="BQ24"/>
      <c r="BR24"/>
      <c r="BS24"/>
      <c r="BT24"/>
    </row>
    <row r="25" spans="1:72" s="69" customFormat="1" x14ac:dyDescent="0.3">
      <c r="A25" s="4" t="s">
        <v>465</v>
      </c>
      <c r="B25" s="4">
        <v>30</v>
      </c>
      <c r="C25" s="5">
        <v>71.83</v>
      </c>
      <c r="D25" s="17">
        <v>1.78</v>
      </c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4">
        <f t="shared" si="0"/>
        <v>0</v>
      </c>
      <c r="U25" s="4">
        <f t="shared" si="1"/>
        <v>0</v>
      </c>
      <c r="V25" s="5">
        <f t="shared" si="2"/>
        <v>0</v>
      </c>
      <c r="W25" s="18">
        <f t="shared" si="3"/>
        <v>0</v>
      </c>
      <c r="X25" s="18"/>
      <c r="Y25" s="54"/>
      <c r="Z25" s="54"/>
      <c r="AA25" s="54"/>
      <c r="AB25" s="54"/>
      <c r="AC25" s="54"/>
      <c r="AD25" s="54"/>
      <c r="AE25" s="54"/>
      <c r="AF25" s="54"/>
      <c r="AG25" s="54"/>
      <c r="AH25" s="54"/>
      <c r="AI25" s="54"/>
      <c r="AJ25" s="54"/>
      <c r="AK25" s="54"/>
      <c r="AL25" s="54"/>
      <c r="AM25" s="54"/>
      <c r="AN25" s="54"/>
      <c r="AO25" s="54"/>
      <c r="AP25" s="54"/>
      <c r="AQ25" s="54"/>
      <c r="AR25" s="54"/>
      <c r="AS25" s="54"/>
      <c r="AU25" s="64">
        <f t="shared" ref="AU25" si="4">Y25*T25</f>
        <v>0</v>
      </c>
      <c r="AV25" s="64">
        <f t="shared" ref="AV25" si="5">T25*Z25</f>
        <v>0</v>
      </c>
      <c r="AW25" s="64">
        <f t="shared" ref="AW25" si="6">AA25*T25</f>
        <v>0</v>
      </c>
      <c r="AX25" s="64">
        <f t="shared" ref="AX25" si="7">AB25*T25</f>
        <v>0</v>
      </c>
      <c r="AY25" s="64">
        <f t="shared" ref="AY25" si="8">AC25*T25</f>
        <v>0</v>
      </c>
      <c r="AZ25" s="64">
        <f t="shared" ref="AZ25" si="9">AD25*T25</f>
        <v>0</v>
      </c>
      <c r="BA25" s="64">
        <f t="shared" ref="BA25" si="10">AE25*T25</f>
        <v>0</v>
      </c>
      <c r="BB25" s="64">
        <f t="shared" ref="BB25" si="11">AF25*T25</f>
        <v>0</v>
      </c>
      <c r="BC25" s="64">
        <f t="shared" ref="BC25" si="12">AG25*T25</f>
        <v>0</v>
      </c>
      <c r="BD25" s="64">
        <f t="shared" ref="BD25" si="13">AH25*T25</f>
        <v>0</v>
      </c>
      <c r="BE25" s="64">
        <f t="shared" ref="BE25" si="14">AI25*T25</f>
        <v>0</v>
      </c>
      <c r="BF25" s="64">
        <f t="shared" ref="BF25" si="15">AJ25*T25</f>
        <v>0</v>
      </c>
      <c r="BG25" s="64">
        <f t="shared" ref="BG25" si="16">AK25*T25</f>
        <v>0</v>
      </c>
      <c r="BH25" s="64">
        <f t="shared" ref="BH25" si="17">AL25*T25</f>
        <v>0</v>
      </c>
      <c r="BI25" s="64">
        <f t="shared" ref="BI25" si="18">AM25*T25</f>
        <v>0</v>
      </c>
      <c r="BJ25" s="64">
        <f t="shared" ref="BJ25" si="19">AN25*T25</f>
        <v>0</v>
      </c>
      <c r="BK25" s="64">
        <f t="shared" ref="BK25" si="20">AO25*T25</f>
        <v>0</v>
      </c>
      <c r="BL25" s="64">
        <f t="shared" ref="BL25" si="21">AP25*T25</f>
        <v>0</v>
      </c>
      <c r="BM25" s="64">
        <f t="shared" ref="BM25" si="22">AQ25*T25</f>
        <v>0</v>
      </c>
      <c r="BN25" s="64">
        <f t="shared" ref="BN25" si="23">AR25*T25</f>
        <v>0</v>
      </c>
      <c r="BO25" s="64">
        <f t="shared" ref="BO25" si="24">AS25*T25</f>
        <v>0</v>
      </c>
      <c r="BP25"/>
      <c r="BQ25"/>
      <c r="BR25"/>
      <c r="BS25"/>
      <c r="BT25"/>
    </row>
    <row r="26" spans="1:72" s="69" customFormat="1" x14ac:dyDescent="0.3">
      <c r="A26" s="82" t="s">
        <v>439</v>
      </c>
      <c r="B26" s="82">
        <v>20</v>
      </c>
      <c r="C26" s="83">
        <v>40</v>
      </c>
      <c r="D26" s="84">
        <v>1</v>
      </c>
      <c r="E26" s="85"/>
      <c r="F26" s="85"/>
      <c r="G26" s="85"/>
      <c r="H26" s="85"/>
      <c r="I26" s="85"/>
      <c r="J26" s="85"/>
      <c r="K26" s="85"/>
      <c r="L26" s="85"/>
      <c r="M26" s="85"/>
      <c r="N26" s="85"/>
      <c r="O26" s="85"/>
      <c r="P26" s="85"/>
      <c r="Q26" s="85"/>
      <c r="R26" s="85"/>
      <c r="S26" s="85"/>
      <c r="T26" s="82">
        <f t="shared" si="0"/>
        <v>0</v>
      </c>
      <c r="U26" s="82">
        <f t="shared" si="1"/>
        <v>0</v>
      </c>
      <c r="V26" s="83">
        <f t="shared" si="2"/>
        <v>0</v>
      </c>
      <c r="W26" s="86">
        <f t="shared" si="3"/>
        <v>0</v>
      </c>
      <c r="X26" s="18"/>
      <c r="Y26" s="64"/>
      <c r="Z26" s="64"/>
      <c r="AA26" s="64"/>
      <c r="AB26" s="64"/>
      <c r="AC26" s="64"/>
      <c r="AD26" s="64"/>
      <c r="AE26" s="64"/>
      <c r="AF26" s="64"/>
      <c r="AG26" s="64"/>
      <c r="AH26" s="64"/>
      <c r="AI26" s="64"/>
      <c r="AJ26" s="64"/>
      <c r="AK26" s="64"/>
      <c r="AL26" s="64"/>
      <c r="AM26" s="64"/>
      <c r="AN26" s="64"/>
      <c r="AO26" s="64"/>
      <c r="AP26" s="64"/>
      <c r="AQ26" s="64"/>
      <c r="AR26" s="64"/>
      <c r="AS26" s="64"/>
      <c r="AU26" s="64"/>
      <c r="AV26" s="64"/>
      <c r="AW26" s="64"/>
      <c r="AX26" s="64"/>
      <c r="AY26" s="64"/>
      <c r="AZ26" s="64"/>
      <c r="BA26" s="64"/>
      <c r="BB26" s="64"/>
      <c r="BC26" s="64"/>
      <c r="BD26" s="64"/>
      <c r="BE26" s="64"/>
      <c r="BF26" s="64"/>
      <c r="BG26" s="64"/>
      <c r="BH26" s="64"/>
      <c r="BI26" s="64"/>
      <c r="BJ26" s="64"/>
      <c r="BK26" s="64"/>
      <c r="BL26" s="64"/>
      <c r="BM26" s="64"/>
      <c r="BN26" s="64"/>
      <c r="BO26" s="64"/>
      <c r="BP26"/>
      <c r="BQ26"/>
      <c r="BR26"/>
      <c r="BS26"/>
      <c r="BT26"/>
    </row>
    <row r="27" spans="1:72" s="69" customFormat="1" x14ac:dyDescent="0.3">
      <c r="A27" s="82" t="s">
        <v>440</v>
      </c>
      <c r="B27" s="82">
        <v>20</v>
      </c>
      <c r="C27" s="83">
        <v>40</v>
      </c>
      <c r="D27" s="84">
        <v>0.8</v>
      </c>
      <c r="E27" s="85"/>
      <c r="F27" s="85"/>
      <c r="G27" s="85"/>
      <c r="H27" s="85"/>
      <c r="I27" s="85"/>
      <c r="J27" s="85"/>
      <c r="K27" s="85"/>
      <c r="L27" s="85"/>
      <c r="M27" s="85"/>
      <c r="N27" s="85"/>
      <c r="O27" s="85"/>
      <c r="P27" s="85"/>
      <c r="Q27" s="85"/>
      <c r="R27" s="85"/>
      <c r="S27" s="85"/>
      <c r="T27" s="82">
        <f t="shared" si="0"/>
        <v>0</v>
      </c>
      <c r="U27" s="82">
        <f t="shared" si="1"/>
        <v>0</v>
      </c>
      <c r="V27" s="83">
        <f t="shared" si="2"/>
        <v>0</v>
      </c>
      <c r="W27" s="86">
        <f t="shared" si="3"/>
        <v>0</v>
      </c>
      <c r="X27" s="18"/>
      <c r="Y27" s="64"/>
      <c r="Z27" s="64"/>
      <c r="AA27" s="64"/>
      <c r="AB27" s="64"/>
      <c r="AC27" s="64"/>
      <c r="AD27" s="64"/>
      <c r="AE27" s="64"/>
      <c r="AF27" s="64"/>
      <c r="AG27" s="64"/>
      <c r="AH27" s="64"/>
      <c r="AI27" s="64"/>
      <c r="AJ27" s="64"/>
      <c r="AK27" s="64"/>
      <c r="AL27" s="64"/>
      <c r="AM27" s="64"/>
      <c r="AN27" s="64"/>
      <c r="AO27" s="64"/>
      <c r="AP27" s="64"/>
      <c r="AQ27" s="64"/>
      <c r="AR27" s="64"/>
      <c r="AS27" s="64"/>
      <c r="AU27" s="64"/>
      <c r="AV27" s="64"/>
      <c r="AW27" s="64"/>
      <c r="AX27" s="64"/>
      <c r="AY27" s="64"/>
      <c r="AZ27" s="64"/>
      <c r="BA27" s="64"/>
      <c r="BB27" s="64"/>
      <c r="BC27" s="64"/>
      <c r="BD27" s="64"/>
      <c r="BE27" s="64"/>
      <c r="BF27" s="64"/>
      <c r="BG27" s="64"/>
      <c r="BH27" s="64"/>
      <c r="BI27" s="64"/>
      <c r="BJ27" s="64"/>
      <c r="BK27" s="64"/>
      <c r="BL27" s="64"/>
      <c r="BM27" s="64"/>
      <c r="BN27" s="64"/>
      <c r="BO27" s="64"/>
      <c r="BP27"/>
      <c r="BQ27"/>
      <c r="BR27"/>
      <c r="BS27"/>
      <c r="BT27"/>
    </row>
    <row r="28" spans="1:72" s="69" customFormat="1" x14ac:dyDescent="0.3">
      <c r="A28" s="82" t="s">
        <v>441</v>
      </c>
      <c r="B28" s="82">
        <v>20</v>
      </c>
      <c r="C28" s="83">
        <v>40</v>
      </c>
      <c r="D28" s="84">
        <v>0.9</v>
      </c>
      <c r="E28" s="85"/>
      <c r="F28" s="85"/>
      <c r="G28" s="85"/>
      <c r="H28" s="85"/>
      <c r="I28" s="85"/>
      <c r="J28" s="85"/>
      <c r="K28" s="85"/>
      <c r="L28" s="85"/>
      <c r="M28" s="85"/>
      <c r="N28" s="85"/>
      <c r="O28" s="85"/>
      <c r="P28" s="85"/>
      <c r="Q28" s="85"/>
      <c r="R28" s="85"/>
      <c r="S28" s="85"/>
      <c r="T28" s="82">
        <f t="shared" si="0"/>
        <v>0</v>
      </c>
      <c r="U28" s="82">
        <f t="shared" si="1"/>
        <v>0</v>
      </c>
      <c r="V28" s="83">
        <f t="shared" si="2"/>
        <v>0</v>
      </c>
      <c r="W28" s="86">
        <f t="shared" si="3"/>
        <v>0</v>
      </c>
      <c r="X28" s="18"/>
      <c r="Y28" s="64"/>
      <c r="Z28" s="64"/>
      <c r="AA28" s="64"/>
      <c r="AB28" s="64"/>
      <c r="AC28" s="64"/>
      <c r="AD28" s="64"/>
      <c r="AE28" s="64"/>
      <c r="AF28" s="64"/>
      <c r="AG28" s="64"/>
      <c r="AH28" s="64"/>
      <c r="AI28" s="64"/>
      <c r="AJ28" s="64"/>
      <c r="AK28" s="64"/>
      <c r="AL28" s="64"/>
      <c r="AM28" s="64"/>
      <c r="AN28" s="64"/>
      <c r="AO28" s="64"/>
      <c r="AP28" s="64"/>
      <c r="AQ28" s="64"/>
      <c r="AR28" s="64"/>
      <c r="AS28" s="64"/>
      <c r="AU28" s="64"/>
      <c r="AV28" s="64"/>
      <c r="AW28" s="64"/>
      <c r="AX28" s="64"/>
      <c r="AY28" s="64"/>
      <c r="AZ28" s="64"/>
      <c r="BA28" s="64"/>
      <c r="BB28" s="64"/>
      <c r="BC28" s="64"/>
      <c r="BD28" s="64"/>
      <c r="BE28" s="64"/>
      <c r="BF28" s="64"/>
      <c r="BG28" s="64"/>
      <c r="BH28" s="64"/>
      <c r="BI28" s="64"/>
      <c r="BJ28" s="64"/>
      <c r="BK28" s="64"/>
      <c r="BL28" s="64"/>
      <c r="BM28" s="64"/>
      <c r="BN28" s="64"/>
      <c r="BO28" s="64"/>
      <c r="BP28"/>
      <c r="BQ28"/>
      <c r="BR28"/>
      <c r="BS28" s="63"/>
      <c r="BT28"/>
    </row>
    <row r="29" spans="1:72" s="69" customFormat="1" x14ac:dyDescent="0.3">
      <c r="A29" s="82" t="s">
        <v>442</v>
      </c>
      <c r="B29" s="82">
        <v>20</v>
      </c>
      <c r="C29" s="83">
        <v>40</v>
      </c>
      <c r="D29" s="84">
        <v>1</v>
      </c>
      <c r="E29" s="85"/>
      <c r="F29" s="85"/>
      <c r="G29" s="85"/>
      <c r="H29" s="85"/>
      <c r="I29" s="85"/>
      <c r="J29" s="85"/>
      <c r="K29" s="85"/>
      <c r="L29" s="85"/>
      <c r="M29" s="85"/>
      <c r="N29" s="85"/>
      <c r="O29" s="85"/>
      <c r="P29" s="85"/>
      <c r="Q29" s="85"/>
      <c r="R29" s="85"/>
      <c r="S29" s="85"/>
      <c r="T29" s="82">
        <f t="shared" si="0"/>
        <v>0</v>
      </c>
      <c r="U29" s="82">
        <f t="shared" si="1"/>
        <v>0</v>
      </c>
      <c r="V29" s="83">
        <f t="shared" si="2"/>
        <v>0</v>
      </c>
      <c r="W29" s="86">
        <f t="shared" si="3"/>
        <v>0</v>
      </c>
      <c r="X29" s="18"/>
      <c r="Y29" s="64"/>
      <c r="Z29" s="64"/>
      <c r="AA29" s="64"/>
      <c r="AB29" s="64"/>
      <c r="AC29" s="64"/>
      <c r="AD29" s="64"/>
      <c r="AE29" s="64"/>
      <c r="AF29" s="64"/>
      <c r="AG29" s="64"/>
      <c r="AH29" s="64"/>
      <c r="AI29" s="64"/>
      <c r="AJ29" s="64"/>
      <c r="AK29" s="64"/>
      <c r="AL29" s="64"/>
      <c r="AM29" s="64"/>
      <c r="AN29" s="64"/>
      <c r="AO29" s="64"/>
      <c r="AP29" s="64"/>
      <c r="AQ29" s="64"/>
      <c r="AR29" s="64"/>
      <c r="AS29" s="64"/>
      <c r="AU29" s="64"/>
      <c r="AV29" s="64"/>
      <c r="AW29" s="64"/>
      <c r="AX29" s="64"/>
      <c r="AY29" s="64"/>
      <c r="AZ29" s="64"/>
      <c r="BA29" s="64"/>
      <c r="BB29" s="64"/>
      <c r="BC29" s="64"/>
      <c r="BD29" s="64"/>
      <c r="BE29" s="64"/>
      <c r="BF29" s="64"/>
      <c r="BG29" s="64"/>
      <c r="BH29" s="64"/>
      <c r="BI29" s="64"/>
      <c r="BJ29" s="64"/>
      <c r="BK29" s="64"/>
      <c r="BL29" s="64"/>
      <c r="BM29" s="64"/>
      <c r="BN29" s="64"/>
      <c r="BO29" s="64"/>
      <c r="BP29" s="63"/>
      <c r="BQ29" s="63"/>
      <c r="BR29" s="63"/>
      <c r="BS29"/>
      <c r="BT29" s="63"/>
    </row>
    <row r="30" spans="1:72" s="69" customFormat="1" x14ac:dyDescent="0.3">
      <c r="A30" s="82" t="s">
        <v>443</v>
      </c>
      <c r="B30" s="82">
        <v>20</v>
      </c>
      <c r="C30" s="83">
        <v>50</v>
      </c>
      <c r="D30" s="84">
        <v>1.4</v>
      </c>
      <c r="E30" s="85"/>
      <c r="F30" s="85"/>
      <c r="G30" s="85"/>
      <c r="H30" s="85"/>
      <c r="I30" s="85"/>
      <c r="J30" s="85"/>
      <c r="K30" s="85"/>
      <c r="L30" s="85"/>
      <c r="M30" s="85"/>
      <c r="N30" s="85"/>
      <c r="O30" s="85"/>
      <c r="P30" s="85"/>
      <c r="Q30" s="85"/>
      <c r="R30" s="85"/>
      <c r="S30" s="85"/>
      <c r="T30" s="82">
        <f t="shared" si="0"/>
        <v>0</v>
      </c>
      <c r="U30" s="82">
        <f t="shared" si="1"/>
        <v>0</v>
      </c>
      <c r="V30" s="83">
        <f t="shared" si="2"/>
        <v>0</v>
      </c>
      <c r="W30" s="86">
        <f t="shared" si="3"/>
        <v>0</v>
      </c>
      <c r="X30" s="18"/>
      <c r="Y30" s="64"/>
      <c r="Z30" s="64"/>
      <c r="AA30" s="64"/>
      <c r="AB30" s="64"/>
      <c r="AC30" s="64"/>
      <c r="AD30" s="64"/>
      <c r="AE30" s="64"/>
      <c r="AF30" s="64"/>
      <c r="AG30" s="64"/>
      <c r="AH30" s="64"/>
      <c r="AI30" s="64"/>
      <c r="AJ30" s="64"/>
      <c r="AK30" s="64"/>
      <c r="AL30" s="64"/>
      <c r="AM30" s="64"/>
      <c r="AN30" s="64"/>
      <c r="AO30" s="64"/>
      <c r="AP30" s="64"/>
      <c r="AQ30" s="64"/>
      <c r="AR30" s="64"/>
      <c r="AS30" s="64"/>
      <c r="AU30" s="64"/>
      <c r="AV30" s="64"/>
      <c r="AW30" s="64"/>
      <c r="AX30" s="64"/>
      <c r="AY30" s="64"/>
      <c r="AZ30" s="64"/>
      <c r="BA30" s="64"/>
      <c r="BB30" s="64"/>
      <c r="BC30" s="64"/>
      <c r="BD30" s="64"/>
      <c r="BE30" s="64"/>
      <c r="BF30" s="64"/>
      <c r="BG30" s="64"/>
      <c r="BH30" s="64"/>
      <c r="BI30" s="64"/>
      <c r="BJ30" s="64"/>
      <c r="BK30" s="64"/>
      <c r="BL30" s="64"/>
      <c r="BM30" s="64"/>
      <c r="BN30" s="64"/>
      <c r="BO30" s="64"/>
      <c r="BP30"/>
      <c r="BQ30"/>
      <c r="BR30"/>
      <c r="BS30"/>
      <c r="BT30"/>
    </row>
    <row r="31" spans="1:72" s="69" customFormat="1" x14ac:dyDescent="0.3">
      <c r="A31" s="82" t="s">
        <v>444</v>
      </c>
      <c r="B31" s="82">
        <v>130</v>
      </c>
      <c r="C31" s="83">
        <v>276.19</v>
      </c>
      <c r="D31" s="84">
        <v>6.88</v>
      </c>
      <c r="E31" s="85"/>
      <c r="F31" s="85"/>
      <c r="G31" s="85"/>
      <c r="H31" s="85"/>
      <c r="I31" s="85"/>
      <c r="J31" s="85"/>
      <c r="K31" s="85"/>
      <c r="L31" s="85"/>
      <c r="M31" s="85"/>
      <c r="N31" s="85"/>
      <c r="O31" s="85"/>
      <c r="P31" s="85"/>
      <c r="Q31" s="85"/>
      <c r="R31" s="85"/>
      <c r="S31" s="85"/>
      <c r="T31" s="82">
        <f t="shared" si="0"/>
        <v>0</v>
      </c>
      <c r="U31" s="82">
        <f t="shared" si="1"/>
        <v>0</v>
      </c>
      <c r="V31" s="83">
        <f t="shared" si="2"/>
        <v>0</v>
      </c>
      <c r="W31" s="86">
        <f t="shared" si="3"/>
        <v>0</v>
      </c>
      <c r="X31" s="18"/>
      <c r="Y31" s="64"/>
      <c r="Z31" s="64"/>
      <c r="AA31" s="64"/>
      <c r="AB31" s="64"/>
      <c r="AC31" s="64"/>
      <c r="AD31" s="64"/>
      <c r="AE31" s="64"/>
      <c r="AF31" s="64"/>
      <c r="AG31" s="64"/>
      <c r="AH31" s="64"/>
      <c r="AI31" s="64"/>
      <c r="AJ31" s="64"/>
      <c r="AK31" s="64"/>
      <c r="AL31" s="64"/>
      <c r="AM31" s="64"/>
      <c r="AN31" s="64"/>
      <c r="AO31" s="64"/>
      <c r="AP31" s="64"/>
      <c r="AQ31" s="64"/>
      <c r="AR31" s="64"/>
      <c r="AS31" s="64"/>
      <c r="AU31" s="64"/>
      <c r="AV31" s="64"/>
      <c r="AW31" s="64"/>
      <c r="AX31" s="64"/>
      <c r="AY31" s="64"/>
      <c r="AZ31" s="64"/>
      <c r="BA31" s="64"/>
      <c r="BB31" s="64"/>
      <c r="BC31" s="64"/>
      <c r="BD31" s="64"/>
      <c r="BE31" s="64"/>
      <c r="BF31" s="64"/>
      <c r="BG31" s="64"/>
      <c r="BH31" s="64"/>
      <c r="BI31" s="64"/>
      <c r="BJ31" s="64"/>
      <c r="BK31" s="64"/>
      <c r="BL31" s="64"/>
      <c r="BM31" s="64"/>
      <c r="BN31" s="64"/>
      <c r="BO31" s="64"/>
      <c r="BP31"/>
      <c r="BQ31"/>
      <c r="BR31"/>
      <c r="BS31"/>
      <c r="BT31"/>
    </row>
    <row r="32" spans="1:72" s="69" customFormat="1" x14ac:dyDescent="0.3">
      <c r="A32" s="4" t="s">
        <v>445</v>
      </c>
      <c r="B32" s="4">
        <v>3</v>
      </c>
      <c r="C32" s="5">
        <v>140</v>
      </c>
      <c r="D32" s="17">
        <v>6.2</v>
      </c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4">
        <f>SUM(E32:S32)</f>
        <v>0</v>
      </c>
      <c r="U32" s="4">
        <f>T32*B32</f>
        <v>0</v>
      </c>
      <c r="V32" s="5">
        <f>T32*C32</f>
        <v>0</v>
      </c>
      <c r="W32" s="18">
        <f>D32*T32</f>
        <v>0</v>
      </c>
      <c r="X32" s="18"/>
      <c r="Y32" s="64"/>
      <c r="Z32" s="64"/>
      <c r="AA32" s="64"/>
      <c r="AB32" s="64"/>
      <c r="AC32" s="64"/>
      <c r="AD32" s="64"/>
      <c r="AE32" s="64"/>
      <c r="AF32" s="64"/>
      <c r="AG32" s="64"/>
      <c r="AH32" s="64">
        <v>3</v>
      </c>
      <c r="AI32" s="64"/>
      <c r="AJ32" s="64"/>
      <c r="AK32" s="64"/>
      <c r="AL32" s="64"/>
      <c r="AM32" s="64"/>
      <c r="AN32" s="64"/>
      <c r="AO32" s="64"/>
      <c r="AP32" s="64"/>
      <c r="AQ32" s="64"/>
      <c r="AR32" s="64"/>
      <c r="AS32" s="64"/>
      <c r="AU32" s="64">
        <f>Y32*T32</f>
        <v>0</v>
      </c>
      <c r="AV32" s="64">
        <f>T32*Z32</f>
        <v>0</v>
      </c>
      <c r="AW32" s="64">
        <f>AA32*T32</f>
        <v>0</v>
      </c>
      <c r="AX32" s="64">
        <f>AB32*T32</f>
        <v>0</v>
      </c>
      <c r="AY32" s="64">
        <f>AC32*T32</f>
        <v>0</v>
      </c>
      <c r="AZ32" s="64">
        <f>AD32*T32</f>
        <v>0</v>
      </c>
      <c r="BA32" s="64">
        <f>AE32*T32</f>
        <v>0</v>
      </c>
      <c r="BB32" s="64">
        <f>AF32*T32</f>
        <v>0</v>
      </c>
      <c r="BC32" s="64">
        <f>AG32*T32</f>
        <v>0</v>
      </c>
      <c r="BD32" s="64">
        <f>AH32*T32</f>
        <v>0</v>
      </c>
      <c r="BE32" s="64">
        <f>AI32*T32</f>
        <v>0</v>
      </c>
      <c r="BF32" s="64">
        <f>AJ32*T32</f>
        <v>0</v>
      </c>
      <c r="BG32" s="64">
        <f>AK32*T32</f>
        <v>0</v>
      </c>
      <c r="BH32" s="64">
        <f>AL32*T32</f>
        <v>0</v>
      </c>
      <c r="BI32" s="64">
        <f>AM32*T32</f>
        <v>0</v>
      </c>
      <c r="BJ32" s="64">
        <f>AN32*T32</f>
        <v>0</v>
      </c>
      <c r="BK32" s="64">
        <f>AO32*T32</f>
        <v>0</v>
      </c>
      <c r="BL32" s="64">
        <f>AP32*T32</f>
        <v>0</v>
      </c>
      <c r="BM32" s="64">
        <f>AQ32*T32</f>
        <v>0</v>
      </c>
      <c r="BN32" s="64">
        <f>AR32*T32</f>
        <v>0</v>
      </c>
      <c r="BO32" s="64">
        <f>AS32*T32</f>
        <v>0</v>
      </c>
      <c r="BP32"/>
      <c r="BQ32"/>
      <c r="BR32"/>
      <c r="BS32"/>
      <c r="BT32"/>
    </row>
    <row r="33" spans="1:72" s="69" customFormat="1" x14ac:dyDescent="0.3">
      <c r="A33" s="4" t="s">
        <v>447</v>
      </c>
      <c r="B33" s="4">
        <v>20</v>
      </c>
      <c r="C33" s="5">
        <v>100</v>
      </c>
      <c r="D33" s="17">
        <v>5.3</v>
      </c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4">
        <f t="shared" ref="T33" si="25">SUM(E33:S33)</f>
        <v>0</v>
      </c>
      <c r="U33" s="4">
        <f t="shared" ref="U33" si="26">T33*B33</f>
        <v>0</v>
      </c>
      <c r="V33" s="5">
        <f t="shared" ref="V33" si="27">T33*C33</f>
        <v>0</v>
      </c>
      <c r="W33" s="18">
        <f t="shared" ref="W33" si="28">D33*T33</f>
        <v>0</v>
      </c>
      <c r="X33" s="18"/>
      <c r="Y33" s="64"/>
      <c r="Z33" s="64"/>
      <c r="AA33" s="64"/>
      <c r="AB33" s="64"/>
      <c r="AC33" s="64"/>
      <c r="AD33" s="64"/>
      <c r="AE33" s="64"/>
      <c r="AF33" s="64"/>
      <c r="AG33" s="64"/>
      <c r="AH33" s="64"/>
      <c r="AI33" s="64"/>
      <c r="AJ33" s="64"/>
      <c r="AK33" s="64"/>
      <c r="AL33" s="64"/>
      <c r="AM33" s="64"/>
      <c r="AN33" s="64"/>
      <c r="AO33" s="64"/>
      <c r="AP33" s="64"/>
      <c r="AQ33" s="64"/>
      <c r="AR33" s="64"/>
      <c r="AS33" s="64"/>
      <c r="AU33" s="64"/>
      <c r="AV33" s="64"/>
      <c r="AW33" s="64"/>
      <c r="AX33" s="64"/>
      <c r="AY33" s="64"/>
      <c r="AZ33" s="64"/>
      <c r="BA33" s="64"/>
      <c r="BB33" s="64"/>
      <c r="BC33" s="64"/>
      <c r="BD33" s="64"/>
      <c r="BE33" s="64"/>
      <c r="BF33" s="64"/>
      <c r="BG33" s="64"/>
      <c r="BH33" s="64"/>
      <c r="BI33" s="64"/>
      <c r="BJ33" s="64"/>
      <c r="BK33" s="64"/>
      <c r="BL33" s="64"/>
      <c r="BM33" s="64"/>
      <c r="BN33" s="64"/>
      <c r="BO33" s="64"/>
      <c r="BP33"/>
      <c r="BQ33"/>
      <c r="BR33"/>
      <c r="BS33"/>
      <c r="BT33"/>
    </row>
    <row r="34" spans="1:72" s="69" customFormat="1" x14ac:dyDescent="0.3">
      <c r="A34" s="4" t="s">
        <v>448</v>
      </c>
      <c r="B34" s="4">
        <v>15</v>
      </c>
      <c r="C34" s="5">
        <v>120</v>
      </c>
      <c r="D34" s="17">
        <v>6.5</v>
      </c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4">
        <f>SUM(E34:S34)</f>
        <v>0</v>
      </c>
      <c r="U34" s="4">
        <f>T34*B34</f>
        <v>0</v>
      </c>
      <c r="V34" s="5">
        <f>T34*C34</f>
        <v>0</v>
      </c>
      <c r="W34" s="18">
        <f>D34*T34</f>
        <v>0</v>
      </c>
      <c r="X34" s="18"/>
      <c r="Y34" s="64"/>
      <c r="Z34" s="64"/>
      <c r="AA34" s="64"/>
      <c r="AB34" s="64"/>
      <c r="AC34" s="64"/>
      <c r="AD34" s="64"/>
      <c r="AE34" s="64"/>
      <c r="AF34" s="64"/>
      <c r="AG34" s="64"/>
      <c r="AH34" s="64"/>
      <c r="AI34" s="64"/>
      <c r="AJ34" s="64"/>
      <c r="AK34" s="64"/>
      <c r="AL34" s="64"/>
      <c r="AM34" s="64"/>
      <c r="AN34" s="64"/>
      <c r="AO34" s="64"/>
      <c r="AP34" s="64"/>
      <c r="AQ34" s="64"/>
      <c r="AR34" s="64"/>
      <c r="AS34" s="64"/>
      <c r="AU34" s="64"/>
      <c r="AV34" s="64"/>
      <c r="AW34" s="64"/>
      <c r="AX34" s="64"/>
      <c r="AY34" s="64"/>
      <c r="AZ34" s="64"/>
      <c r="BA34" s="64"/>
      <c r="BB34" s="64"/>
      <c r="BC34" s="64"/>
      <c r="BD34" s="64"/>
      <c r="BE34" s="64"/>
      <c r="BF34" s="64"/>
      <c r="BG34" s="64"/>
      <c r="BH34" s="64"/>
      <c r="BI34" s="64"/>
      <c r="BJ34" s="64"/>
      <c r="BK34" s="64"/>
      <c r="BL34" s="64"/>
      <c r="BM34" s="64"/>
      <c r="BN34" s="64"/>
      <c r="BO34" s="64"/>
      <c r="BP34"/>
      <c r="BQ34"/>
      <c r="BR34"/>
      <c r="BS34"/>
      <c r="BT34"/>
    </row>
    <row r="35" spans="1:72" x14ac:dyDescent="0.3">
      <c r="A35" s="4" t="s">
        <v>449</v>
      </c>
      <c r="B35" s="4">
        <v>20</v>
      </c>
      <c r="C35" s="5">
        <v>110</v>
      </c>
      <c r="D35" s="17">
        <v>5.7</v>
      </c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4">
        <f t="shared" ref="T35:T100" si="29">SUM(E35:S35)</f>
        <v>0</v>
      </c>
      <c r="U35" s="4">
        <f t="shared" ref="U35:U100" si="30">T35*B35</f>
        <v>0</v>
      </c>
      <c r="V35" s="5">
        <f t="shared" ref="V35:V100" si="31">T35*C35</f>
        <v>0</v>
      </c>
      <c r="W35" s="18">
        <f t="shared" ref="W35:W100" si="32">D35*T35</f>
        <v>0</v>
      </c>
      <c r="X35" s="18"/>
      <c r="Y35" s="64"/>
      <c r="Z35" s="64">
        <v>15</v>
      </c>
      <c r="AA35" s="64">
        <v>5</v>
      </c>
      <c r="AB35" s="64"/>
      <c r="AC35" s="64"/>
      <c r="AD35" s="64"/>
      <c r="AE35" s="64"/>
      <c r="AF35" s="64"/>
      <c r="AG35" s="64"/>
      <c r="AH35" s="64"/>
      <c r="AI35" s="64"/>
      <c r="AJ35" s="64"/>
      <c r="AK35" s="64"/>
      <c r="AL35" s="64"/>
      <c r="AM35" s="64"/>
      <c r="AN35" s="64"/>
      <c r="AO35" s="64"/>
      <c r="AP35" s="64"/>
      <c r="AQ35" s="64"/>
      <c r="AR35" s="64"/>
      <c r="AS35" s="64"/>
      <c r="AU35" s="64">
        <f t="shared" ref="AU35:AU100" si="33">Y35*T35</f>
        <v>0</v>
      </c>
      <c r="AV35" s="64">
        <f t="shared" ref="AV35:AV100" si="34">T35*Z35</f>
        <v>0</v>
      </c>
      <c r="AW35" s="64">
        <f t="shared" ref="AW35:AW100" si="35">AA35*T35</f>
        <v>0</v>
      </c>
      <c r="AX35" s="64">
        <f t="shared" ref="AX35:AX100" si="36">AB35*T35</f>
        <v>0</v>
      </c>
      <c r="AY35" s="64">
        <f t="shared" ref="AY35:AY100" si="37">AC35*T35</f>
        <v>0</v>
      </c>
      <c r="AZ35" s="64">
        <f t="shared" ref="AZ35:AZ100" si="38">AD35*T35</f>
        <v>0</v>
      </c>
      <c r="BA35" s="64">
        <f t="shared" ref="BA35:BA100" si="39">AE35*T35</f>
        <v>0</v>
      </c>
      <c r="BB35" s="64">
        <f t="shared" ref="BB35:BB100" si="40">AF35*T35</f>
        <v>0</v>
      </c>
      <c r="BC35" s="64">
        <f t="shared" ref="BC35:BC100" si="41">AG35*T35</f>
        <v>0</v>
      </c>
      <c r="BD35" s="64">
        <f t="shared" ref="BD35:BD100" si="42">AH35*T35</f>
        <v>0</v>
      </c>
      <c r="BE35" s="64">
        <f t="shared" ref="BE35:BE100" si="43">AI35*T35</f>
        <v>0</v>
      </c>
      <c r="BF35" s="64">
        <f t="shared" ref="BF35:BF100" si="44">AJ35*T35</f>
        <v>0</v>
      </c>
      <c r="BG35" s="64">
        <f t="shared" ref="BG35:BG100" si="45">AK35*T35</f>
        <v>0</v>
      </c>
      <c r="BH35" s="64">
        <f t="shared" ref="BH35:BH100" si="46">AL35*T35</f>
        <v>0</v>
      </c>
      <c r="BI35" s="64">
        <f t="shared" ref="BI35:BI100" si="47">AM35*T35</f>
        <v>0</v>
      </c>
      <c r="BJ35" s="64">
        <f t="shared" ref="BJ35:BJ100" si="48">AN35*T35</f>
        <v>0</v>
      </c>
      <c r="BK35" s="64">
        <f t="shared" ref="BK35:BK100" si="49">AO35*T35</f>
        <v>0</v>
      </c>
      <c r="BL35" s="64">
        <f t="shared" ref="BL35:BL100" si="50">AP35*T35</f>
        <v>0</v>
      </c>
      <c r="BM35" s="64">
        <f t="shared" ref="BM35:BM100" si="51">AQ35*T35</f>
        <v>0</v>
      </c>
      <c r="BN35" s="64">
        <f t="shared" ref="BN35:BN100" si="52">AR35*T35</f>
        <v>0</v>
      </c>
      <c r="BO35" s="64">
        <f t="shared" ref="BO35:BO100" si="53">AS35*T35</f>
        <v>0</v>
      </c>
    </row>
    <row r="36" spans="1:72" x14ac:dyDescent="0.3">
      <c r="A36" s="4" t="s">
        <v>450</v>
      </c>
      <c r="B36" s="4">
        <v>20</v>
      </c>
      <c r="C36" s="5">
        <v>224</v>
      </c>
      <c r="D36" s="17">
        <v>11.2</v>
      </c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4">
        <f t="shared" si="29"/>
        <v>0</v>
      </c>
      <c r="U36" s="4">
        <f t="shared" si="30"/>
        <v>0</v>
      </c>
      <c r="V36" s="5">
        <f t="shared" si="31"/>
        <v>0</v>
      </c>
      <c r="W36" s="18">
        <f t="shared" si="32"/>
        <v>0</v>
      </c>
      <c r="X36" s="18"/>
      <c r="Y36" s="64"/>
      <c r="Z36" s="64"/>
      <c r="AA36" s="64">
        <v>6</v>
      </c>
      <c r="AB36" s="64">
        <v>5</v>
      </c>
      <c r="AC36" s="64">
        <v>7</v>
      </c>
      <c r="AD36" s="64"/>
      <c r="AE36" s="64"/>
      <c r="AF36" s="64">
        <v>2</v>
      </c>
      <c r="AG36" s="64"/>
      <c r="AH36" s="64"/>
      <c r="AI36" s="64"/>
      <c r="AJ36" s="64"/>
      <c r="AK36" s="64"/>
      <c r="AL36" s="64"/>
      <c r="AM36" s="64"/>
      <c r="AN36" s="64"/>
      <c r="AO36" s="64"/>
      <c r="AP36" s="64"/>
      <c r="AQ36" s="64"/>
      <c r="AR36" s="64"/>
      <c r="AS36" s="64"/>
      <c r="AU36" s="64">
        <f t="shared" si="33"/>
        <v>0</v>
      </c>
      <c r="AV36" s="64">
        <f t="shared" si="34"/>
        <v>0</v>
      </c>
      <c r="AW36" s="64">
        <f t="shared" si="35"/>
        <v>0</v>
      </c>
      <c r="AX36" s="64">
        <f t="shared" si="36"/>
        <v>0</v>
      </c>
      <c r="AY36" s="64">
        <f t="shared" si="37"/>
        <v>0</v>
      </c>
      <c r="AZ36" s="64">
        <f t="shared" si="38"/>
        <v>0</v>
      </c>
      <c r="BA36" s="64">
        <f t="shared" si="39"/>
        <v>0</v>
      </c>
      <c r="BB36" s="64">
        <f t="shared" si="40"/>
        <v>0</v>
      </c>
      <c r="BC36" s="64">
        <f t="shared" si="41"/>
        <v>0</v>
      </c>
      <c r="BD36" s="64">
        <f t="shared" si="42"/>
        <v>0</v>
      </c>
      <c r="BE36" s="64">
        <f t="shared" si="43"/>
        <v>0</v>
      </c>
      <c r="BF36" s="64">
        <f t="shared" si="44"/>
        <v>0</v>
      </c>
      <c r="BG36" s="64">
        <f t="shared" si="45"/>
        <v>0</v>
      </c>
      <c r="BH36" s="64">
        <f t="shared" si="46"/>
        <v>0</v>
      </c>
      <c r="BI36" s="64">
        <f t="shared" si="47"/>
        <v>0</v>
      </c>
      <c r="BJ36" s="64">
        <f t="shared" si="48"/>
        <v>0</v>
      </c>
      <c r="BK36" s="64">
        <f t="shared" si="49"/>
        <v>0</v>
      </c>
      <c r="BL36" s="64">
        <f t="shared" si="50"/>
        <v>0</v>
      </c>
      <c r="BM36" s="64">
        <f t="shared" si="51"/>
        <v>0</v>
      </c>
      <c r="BN36" s="64">
        <f t="shared" si="52"/>
        <v>0</v>
      </c>
      <c r="BO36" s="64">
        <f t="shared" si="53"/>
        <v>0</v>
      </c>
    </row>
    <row r="37" spans="1:72" x14ac:dyDescent="0.3">
      <c r="A37" s="4" t="s">
        <v>453</v>
      </c>
      <c r="B37" s="4">
        <v>30</v>
      </c>
      <c r="C37" s="5">
        <v>315</v>
      </c>
      <c r="D37" s="17">
        <v>15.7</v>
      </c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4">
        <f t="shared" si="29"/>
        <v>0</v>
      </c>
      <c r="U37" s="4">
        <f t="shared" si="30"/>
        <v>0</v>
      </c>
      <c r="V37" s="5">
        <f t="shared" si="31"/>
        <v>0</v>
      </c>
      <c r="W37" s="18">
        <f t="shared" si="32"/>
        <v>0</v>
      </c>
      <c r="X37" s="18"/>
      <c r="Y37" s="64"/>
      <c r="Z37" s="64">
        <v>8</v>
      </c>
      <c r="AA37" s="64">
        <v>13</v>
      </c>
      <c r="AB37" s="64">
        <v>8</v>
      </c>
      <c r="AC37" s="64">
        <v>1</v>
      </c>
      <c r="AD37" s="64"/>
      <c r="AE37" s="64"/>
      <c r="AF37" s="64"/>
      <c r="AG37" s="64"/>
      <c r="AH37" s="64"/>
      <c r="AI37" s="64"/>
      <c r="AJ37" s="64"/>
      <c r="AK37" s="64"/>
      <c r="AL37" s="64"/>
      <c r="AM37" s="64"/>
      <c r="AN37" s="64"/>
      <c r="AO37" s="64"/>
      <c r="AP37" s="64"/>
      <c r="AQ37" s="64"/>
      <c r="AR37" s="64"/>
      <c r="AS37" s="64"/>
      <c r="AU37" s="64">
        <f t="shared" si="33"/>
        <v>0</v>
      </c>
      <c r="AV37" s="64">
        <f t="shared" si="34"/>
        <v>0</v>
      </c>
      <c r="AW37" s="64">
        <f t="shared" si="35"/>
        <v>0</v>
      </c>
      <c r="AX37" s="64">
        <f t="shared" si="36"/>
        <v>0</v>
      </c>
      <c r="AY37" s="64">
        <f t="shared" si="37"/>
        <v>0</v>
      </c>
      <c r="AZ37" s="64">
        <f t="shared" si="38"/>
        <v>0</v>
      </c>
      <c r="BA37" s="64">
        <f t="shared" si="39"/>
        <v>0</v>
      </c>
      <c r="BB37" s="64">
        <f t="shared" si="40"/>
        <v>0</v>
      </c>
      <c r="BC37" s="64">
        <f t="shared" si="41"/>
        <v>0</v>
      </c>
      <c r="BD37" s="64">
        <f t="shared" si="42"/>
        <v>0</v>
      </c>
      <c r="BE37" s="64">
        <f t="shared" si="43"/>
        <v>0</v>
      </c>
      <c r="BF37" s="64">
        <f t="shared" si="44"/>
        <v>0</v>
      </c>
      <c r="BG37" s="64">
        <f t="shared" si="45"/>
        <v>0</v>
      </c>
      <c r="BH37" s="64">
        <f t="shared" si="46"/>
        <v>0</v>
      </c>
      <c r="BI37" s="64">
        <f t="shared" si="47"/>
        <v>0</v>
      </c>
      <c r="BJ37" s="64">
        <f t="shared" si="48"/>
        <v>0</v>
      </c>
      <c r="BK37" s="64">
        <f t="shared" si="49"/>
        <v>0</v>
      </c>
      <c r="BL37" s="64">
        <f t="shared" si="50"/>
        <v>0</v>
      </c>
      <c r="BM37" s="64">
        <f t="shared" si="51"/>
        <v>0</v>
      </c>
      <c r="BN37" s="64">
        <f t="shared" si="52"/>
        <v>0</v>
      </c>
      <c r="BO37" s="64">
        <f t="shared" si="53"/>
        <v>0</v>
      </c>
    </row>
    <row r="38" spans="1:72" x14ac:dyDescent="0.3">
      <c r="A38" s="4" t="s">
        <v>451</v>
      </c>
      <c r="B38" s="4">
        <v>15</v>
      </c>
      <c r="C38" s="5">
        <v>254</v>
      </c>
      <c r="D38" s="17">
        <v>12.7</v>
      </c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4">
        <f t="shared" si="29"/>
        <v>0</v>
      </c>
      <c r="U38" s="4">
        <f t="shared" si="30"/>
        <v>0</v>
      </c>
      <c r="V38" s="5">
        <f t="shared" si="31"/>
        <v>0</v>
      </c>
      <c r="W38" s="18">
        <f t="shared" si="32"/>
        <v>0</v>
      </c>
      <c r="X38" s="18"/>
      <c r="Y38" s="64"/>
      <c r="Z38" s="64"/>
      <c r="AA38" s="64"/>
      <c r="AB38" s="64">
        <v>3</v>
      </c>
      <c r="AC38" s="64">
        <v>2</v>
      </c>
      <c r="AD38" s="64">
        <v>2</v>
      </c>
      <c r="AE38" s="64">
        <v>7</v>
      </c>
      <c r="AF38" s="64">
        <v>1</v>
      </c>
      <c r="AG38" s="64"/>
      <c r="AH38" s="64"/>
      <c r="AI38" s="64"/>
      <c r="AJ38" s="64"/>
      <c r="AK38" s="64"/>
      <c r="AL38" s="64"/>
      <c r="AM38" s="64"/>
      <c r="AN38" s="64"/>
      <c r="AO38" s="64"/>
      <c r="AP38" s="64"/>
      <c r="AQ38" s="64"/>
      <c r="AR38" s="64"/>
      <c r="AS38" s="64"/>
      <c r="AU38" s="64">
        <f t="shared" si="33"/>
        <v>0</v>
      </c>
      <c r="AV38" s="64">
        <f t="shared" si="34"/>
        <v>0</v>
      </c>
      <c r="AW38" s="64">
        <f t="shared" si="35"/>
        <v>0</v>
      </c>
      <c r="AX38" s="64">
        <f t="shared" si="36"/>
        <v>0</v>
      </c>
      <c r="AY38" s="64">
        <f t="shared" si="37"/>
        <v>0</v>
      </c>
      <c r="AZ38" s="64">
        <f t="shared" si="38"/>
        <v>0</v>
      </c>
      <c r="BA38" s="64">
        <f t="shared" si="39"/>
        <v>0</v>
      </c>
      <c r="BB38" s="64">
        <f t="shared" si="40"/>
        <v>0</v>
      </c>
      <c r="BC38" s="64">
        <f t="shared" si="41"/>
        <v>0</v>
      </c>
      <c r="BD38" s="64">
        <f t="shared" si="42"/>
        <v>0</v>
      </c>
      <c r="BE38" s="64">
        <f t="shared" si="43"/>
        <v>0</v>
      </c>
      <c r="BF38" s="64">
        <f t="shared" si="44"/>
        <v>0</v>
      </c>
      <c r="BG38" s="64">
        <f t="shared" si="45"/>
        <v>0</v>
      </c>
      <c r="BH38" s="64">
        <f t="shared" si="46"/>
        <v>0</v>
      </c>
      <c r="BI38" s="64">
        <f t="shared" si="47"/>
        <v>0</v>
      </c>
      <c r="BJ38" s="64">
        <f t="shared" si="48"/>
        <v>0</v>
      </c>
      <c r="BK38" s="64">
        <f t="shared" si="49"/>
        <v>0</v>
      </c>
      <c r="BL38" s="64">
        <f t="shared" si="50"/>
        <v>0</v>
      </c>
      <c r="BM38" s="64">
        <f t="shared" si="51"/>
        <v>0</v>
      </c>
      <c r="BN38" s="64">
        <f t="shared" si="52"/>
        <v>0</v>
      </c>
      <c r="BO38" s="64">
        <f t="shared" si="53"/>
        <v>0</v>
      </c>
    </row>
    <row r="39" spans="1:72" x14ac:dyDescent="0.3">
      <c r="A39" s="4" t="s">
        <v>454</v>
      </c>
      <c r="B39" s="4">
        <v>15</v>
      </c>
      <c r="C39" s="5">
        <v>190</v>
      </c>
      <c r="D39" s="17">
        <v>9.3000000000000007</v>
      </c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4">
        <f t="shared" si="29"/>
        <v>0</v>
      </c>
      <c r="U39" s="4">
        <f t="shared" si="30"/>
        <v>0</v>
      </c>
      <c r="V39" s="5">
        <f t="shared" si="31"/>
        <v>0</v>
      </c>
      <c r="W39" s="18">
        <f t="shared" si="32"/>
        <v>0</v>
      </c>
      <c r="X39" s="18"/>
      <c r="Y39" s="66"/>
      <c r="Z39" s="66">
        <v>3</v>
      </c>
      <c r="AA39" s="66">
        <v>4</v>
      </c>
      <c r="AB39" s="66">
        <v>3</v>
      </c>
      <c r="AC39" s="66">
        <v>5</v>
      </c>
      <c r="AD39" s="66"/>
      <c r="AE39" s="66"/>
      <c r="AF39" s="66"/>
      <c r="AG39" s="66"/>
      <c r="AH39" s="66"/>
      <c r="AI39" s="66"/>
      <c r="AJ39" s="66"/>
      <c r="AK39" s="66"/>
      <c r="AL39" s="66"/>
      <c r="AM39" s="66"/>
      <c r="AN39" s="66"/>
      <c r="AO39" s="66"/>
      <c r="AP39" s="66"/>
      <c r="AQ39" s="66"/>
      <c r="AR39" s="66"/>
      <c r="AS39" s="66"/>
      <c r="AU39" s="64">
        <f t="shared" si="33"/>
        <v>0</v>
      </c>
      <c r="AV39" s="64">
        <f t="shared" si="34"/>
        <v>0</v>
      </c>
      <c r="AW39" s="64">
        <f t="shared" si="35"/>
        <v>0</v>
      </c>
      <c r="AX39" s="64">
        <f t="shared" si="36"/>
        <v>0</v>
      </c>
      <c r="AY39" s="64">
        <f t="shared" si="37"/>
        <v>0</v>
      </c>
      <c r="AZ39" s="64">
        <f t="shared" si="38"/>
        <v>0</v>
      </c>
      <c r="BA39" s="64">
        <f t="shared" si="39"/>
        <v>0</v>
      </c>
      <c r="BB39" s="64">
        <f t="shared" si="40"/>
        <v>0</v>
      </c>
      <c r="BC39" s="64">
        <f t="shared" si="41"/>
        <v>0</v>
      </c>
      <c r="BD39" s="64">
        <f t="shared" si="42"/>
        <v>0</v>
      </c>
      <c r="BE39" s="64">
        <f t="shared" si="43"/>
        <v>0</v>
      </c>
      <c r="BF39" s="64">
        <f t="shared" si="44"/>
        <v>0</v>
      </c>
      <c r="BG39" s="64">
        <f t="shared" si="45"/>
        <v>0</v>
      </c>
      <c r="BH39" s="64">
        <f t="shared" si="46"/>
        <v>0</v>
      </c>
      <c r="BI39" s="64">
        <f t="shared" si="47"/>
        <v>0</v>
      </c>
      <c r="BJ39" s="64">
        <f t="shared" si="48"/>
        <v>0</v>
      </c>
      <c r="BK39" s="64">
        <f t="shared" si="49"/>
        <v>0</v>
      </c>
      <c r="BL39" s="64">
        <f t="shared" si="50"/>
        <v>0</v>
      </c>
      <c r="BM39" s="64">
        <f t="shared" si="51"/>
        <v>0</v>
      </c>
      <c r="BN39" s="64">
        <f t="shared" si="52"/>
        <v>0</v>
      </c>
      <c r="BO39" s="64">
        <f t="shared" si="53"/>
        <v>0</v>
      </c>
    </row>
    <row r="40" spans="1:72" x14ac:dyDescent="0.3">
      <c r="A40" s="4" t="s">
        <v>41</v>
      </c>
      <c r="B40" s="4">
        <v>20</v>
      </c>
      <c r="C40" s="5">
        <v>203.52</v>
      </c>
      <c r="D40" s="17">
        <v>13</v>
      </c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4">
        <f t="shared" si="29"/>
        <v>0</v>
      </c>
      <c r="U40" s="4">
        <f t="shared" si="30"/>
        <v>0</v>
      </c>
      <c r="V40" s="5">
        <f t="shared" si="31"/>
        <v>0</v>
      </c>
      <c r="W40" s="18">
        <f t="shared" si="32"/>
        <v>0</v>
      </c>
      <c r="X40" s="18"/>
      <c r="Y40" s="66"/>
      <c r="Z40" s="66"/>
      <c r="AA40" s="66"/>
      <c r="AB40" s="66"/>
      <c r="AC40" s="66"/>
      <c r="AD40" s="66"/>
      <c r="AE40" s="66"/>
      <c r="AF40" s="66"/>
      <c r="AG40" s="66"/>
      <c r="AH40" s="66"/>
      <c r="AI40" s="66"/>
      <c r="AJ40" s="66"/>
      <c r="AK40" s="66"/>
      <c r="AL40" s="66"/>
      <c r="AM40" s="66"/>
      <c r="AN40" s="66"/>
      <c r="AO40" s="66"/>
      <c r="AP40" s="66"/>
      <c r="AQ40" s="66"/>
      <c r="AR40" s="66"/>
      <c r="AS40" s="66"/>
      <c r="AU40" s="64">
        <f t="shared" si="33"/>
        <v>0</v>
      </c>
      <c r="AV40" s="64">
        <f t="shared" si="34"/>
        <v>0</v>
      </c>
      <c r="AW40" s="64">
        <f t="shared" si="35"/>
        <v>0</v>
      </c>
      <c r="AX40" s="64">
        <f t="shared" si="36"/>
        <v>0</v>
      </c>
      <c r="AY40" s="64">
        <f t="shared" si="37"/>
        <v>0</v>
      </c>
      <c r="AZ40" s="64">
        <f t="shared" si="38"/>
        <v>0</v>
      </c>
      <c r="BA40" s="64">
        <f t="shared" si="39"/>
        <v>0</v>
      </c>
      <c r="BB40" s="64">
        <f t="shared" si="40"/>
        <v>0</v>
      </c>
      <c r="BC40" s="64">
        <f t="shared" si="41"/>
        <v>0</v>
      </c>
      <c r="BD40" s="64">
        <f t="shared" si="42"/>
        <v>0</v>
      </c>
      <c r="BE40" s="64">
        <f t="shared" si="43"/>
        <v>0</v>
      </c>
      <c r="BF40" s="64">
        <f t="shared" si="44"/>
        <v>0</v>
      </c>
      <c r="BG40" s="64">
        <f t="shared" si="45"/>
        <v>0</v>
      </c>
      <c r="BH40" s="64">
        <f t="shared" si="46"/>
        <v>0</v>
      </c>
      <c r="BI40" s="64">
        <f t="shared" si="47"/>
        <v>0</v>
      </c>
      <c r="BJ40" s="64">
        <f t="shared" si="48"/>
        <v>0</v>
      </c>
      <c r="BK40" s="64">
        <f t="shared" si="49"/>
        <v>0</v>
      </c>
      <c r="BL40" s="64">
        <f t="shared" si="50"/>
        <v>0</v>
      </c>
      <c r="BM40" s="64">
        <f t="shared" si="51"/>
        <v>0</v>
      </c>
      <c r="BN40" s="64">
        <f t="shared" si="52"/>
        <v>0</v>
      </c>
      <c r="BO40" s="64">
        <f t="shared" si="53"/>
        <v>0</v>
      </c>
    </row>
    <row r="41" spans="1:72" x14ac:dyDescent="0.3">
      <c r="A41" s="4" t="s">
        <v>42</v>
      </c>
      <c r="B41" s="4">
        <v>23</v>
      </c>
      <c r="C41" s="5">
        <v>203.52</v>
      </c>
      <c r="D41" s="17">
        <v>10.5</v>
      </c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4">
        <f t="shared" si="29"/>
        <v>0</v>
      </c>
      <c r="U41" s="4">
        <f t="shared" si="30"/>
        <v>0</v>
      </c>
      <c r="V41" s="5">
        <f t="shared" si="31"/>
        <v>0</v>
      </c>
      <c r="W41" s="18">
        <f t="shared" si="32"/>
        <v>0</v>
      </c>
      <c r="X41" s="18"/>
      <c r="Y41" s="66"/>
      <c r="Z41" s="66"/>
      <c r="AA41" s="66"/>
      <c r="AB41" s="66"/>
      <c r="AC41" s="66"/>
      <c r="AD41" s="66"/>
      <c r="AE41" s="66"/>
      <c r="AF41" s="66"/>
      <c r="AG41" s="66"/>
      <c r="AH41" s="66"/>
      <c r="AI41" s="66"/>
      <c r="AJ41" s="66"/>
      <c r="AK41" s="66"/>
      <c r="AL41" s="66"/>
      <c r="AM41" s="66"/>
      <c r="AN41" s="66"/>
      <c r="AO41" s="66"/>
      <c r="AP41" s="66"/>
      <c r="AQ41" s="66"/>
      <c r="AR41" s="66"/>
      <c r="AS41" s="66"/>
      <c r="AU41" s="64">
        <f t="shared" si="33"/>
        <v>0</v>
      </c>
      <c r="AV41" s="64">
        <f t="shared" si="34"/>
        <v>0</v>
      </c>
      <c r="AW41" s="64">
        <f t="shared" si="35"/>
        <v>0</v>
      </c>
      <c r="AX41" s="64">
        <f t="shared" si="36"/>
        <v>0</v>
      </c>
      <c r="AY41" s="64">
        <f t="shared" si="37"/>
        <v>0</v>
      </c>
      <c r="AZ41" s="64">
        <f t="shared" si="38"/>
        <v>0</v>
      </c>
      <c r="BA41" s="64">
        <f t="shared" si="39"/>
        <v>0</v>
      </c>
      <c r="BB41" s="64">
        <f t="shared" si="40"/>
        <v>0</v>
      </c>
      <c r="BC41" s="64">
        <f t="shared" si="41"/>
        <v>0</v>
      </c>
      <c r="BD41" s="64">
        <f t="shared" si="42"/>
        <v>0</v>
      </c>
      <c r="BE41" s="64">
        <f t="shared" si="43"/>
        <v>0</v>
      </c>
      <c r="BF41" s="64">
        <f t="shared" si="44"/>
        <v>0</v>
      </c>
      <c r="BG41" s="64">
        <f t="shared" si="45"/>
        <v>0</v>
      </c>
      <c r="BH41" s="64">
        <f t="shared" si="46"/>
        <v>0</v>
      </c>
      <c r="BI41" s="64">
        <f t="shared" si="47"/>
        <v>0</v>
      </c>
      <c r="BJ41" s="64">
        <f t="shared" si="48"/>
        <v>0</v>
      </c>
      <c r="BK41" s="64">
        <f t="shared" si="49"/>
        <v>0</v>
      </c>
      <c r="BL41" s="64">
        <f t="shared" si="50"/>
        <v>0</v>
      </c>
      <c r="BM41" s="64">
        <f t="shared" si="51"/>
        <v>0</v>
      </c>
      <c r="BN41" s="64">
        <f t="shared" si="52"/>
        <v>0</v>
      </c>
      <c r="BO41" s="64">
        <f t="shared" si="53"/>
        <v>0</v>
      </c>
    </row>
    <row r="42" spans="1:72" x14ac:dyDescent="0.3">
      <c r="A42" s="4" t="s">
        <v>43</v>
      </c>
      <c r="B42" s="4">
        <v>20</v>
      </c>
      <c r="C42" s="5">
        <v>203.52</v>
      </c>
      <c r="D42" s="17">
        <v>10.199999999999999</v>
      </c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4">
        <f t="shared" si="29"/>
        <v>0</v>
      </c>
      <c r="U42" s="4">
        <f t="shared" si="30"/>
        <v>0</v>
      </c>
      <c r="V42" s="5">
        <f t="shared" si="31"/>
        <v>0</v>
      </c>
      <c r="W42" s="18">
        <f t="shared" si="32"/>
        <v>0</v>
      </c>
      <c r="X42" s="18"/>
      <c r="Y42" s="66"/>
      <c r="Z42" s="66"/>
      <c r="AA42" s="66"/>
      <c r="AB42" s="66"/>
      <c r="AC42" s="66"/>
      <c r="AD42" s="66"/>
      <c r="AE42" s="66"/>
      <c r="AF42" s="66"/>
      <c r="AG42" s="66"/>
      <c r="AH42" s="66"/>
      <c r="AI42" s="66"/>
      <c r="AJ42" s="66"/>
      <c r="AK42" s="66"/>
      <c r="AL42" s="66"/>
      <c r="AM42" s="66"/>
      <c r="AN42" s="66"/>
      <c r="AO42" s="66"/>
      <c r="AP42" s="66"/>
      <c r="AQ42" s="66"/>
      <c r="AR42" s="66"/>
      <c r="AS42" s="66"/>
      <c r="AU42" s="64">
        <f t="shared" si="33"/>
        <v>0</v>
      </c>
      <c r="AV42" s="64">
        <f t="shared" si="34"/>
        <v>0</v>
      </c>
      <c r="AW42" s="64">
        <f t="shared" si="35"/>
        <v>0</v>
      </c>
      <c r="AX42" s="64">
        <f t="shared" si="36"/>
        <v>0</v>
      </c>
      <c r="AY42" s="64">
        <f t="shared" si="37"/>
        <v>0</v>
      </c>
      <c r="AZ42" s="64">
        <f t="shared" si="38"/>
        <v>0</v>
      </c>
      <c r="BA42" s="64">
        <f t="shared" si="39"/>
        <v>0</v>
      </c>
      <c r="BB42" s="64">
        <f t="shared" si="40"/>
        <v>0</v>
      </c>
      <c r="BC42" s="64">
        <f t="shared" si="41"/>
        <v>0</v>
      </c>
      <c r="BD42" s="64">
        <f t="shared" si="42"/>
        <v>0</v>
      </c>
      <c r="BE42" s="64">
        <f t="shared" si="43"/>
        <v>0</v>
      </c>
      <c r="BF42" s="64">
        <f t="shared" si="44"/>
        <v>0</v>
      </c>
      <c r="BG42" s="64">
        <f t="shared" si="45"/>
        <v>0</v>
      </c>
      <c r="BH42" s="64">
        <f t="shared" si="46"/>
        <v>0</v>
      </c>
      <c r="BI42" s="64">
        <f t="shared" si="47"/>
        <v>0</v>
      </c>
      <c r="BJ42" s="64">
        <f t="shared" si="48"/>
        <v>0</v>
      </c>
      <c r="BK42" s="64">
        <f t="shared" si="49"/>
        <v>0</v>
      </c>
      <c r="BL42" s="64">
        <f t="shared" si="50"/>
        <v>0</v>
      </c>
      <c r="BM42" s="64">
        <f t="shared" si="51"/>
        <v>0</v>
      </c>
      <c r="BN42" s="64">
        <f t="shared" si="52"/>
        <v>0</v>
      </c>
      <c r="BO42" s="64">
        <f t="shared" si="53"/>
        <v>0</v>
      </c>
    </row>
    <row r="43" spans="1:72" x14ac:dyDescent="0.3">
      <c r="A43" s="4" t="s">
        <v>44</v>
      </c>
      <c r="B43" s="4">
        <v>20</v>
      </c>
      <c r="C43" s="5">
        <v>203.52</v>
      </c>
      <c r="D43" s="17">
        <v>11.2</v>
      </c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4">
        <f t="shared" si="29"/>
        <v>0</v>
      </c>
      <c r="U43" s="4">
        <f t="shared" si="30"/>
        <v>0</v>
      </c>
      <c r="V43" s="5">
        <f t="shared" si="31"/>
        <v>0</v>
      </c>
      <c r="W43" s="18">
        <f t="shared" si="32"/>
        <v>0</v>
      </c>
      <c r="X43" s="18"/>
      <c r="Y43" s="66"/>
      <c r="Z43" s="66"/>
      <c r="AA43" s="66"/>
      <c r="AB43" s="66"/>
      <c r="AC43" s="66"/>
      <c r="AD43" s="66"/>
      <c r="AE43" s="66"/>
      <c r="AF43" s="66"/>
      <c r="AG43" s="66"/>
      <c r="AH43" s="66"/>
      <c r="AI43" s="66"/>
      <c r="AJ43" s="66"/>
      <c r="AK43" s="66"/>
      <c r="AL43" s="66"/>
      <c r="AM43" s="66"/>
      <c r="AN43" s="66"/>
      <c r="AO43" s="66"/>
      <c r="AP43" s="66"/>
      <c r="AQ43" s="66"/>
      <c r="AR43" s="66"/>
      <c r="AS43" s="66"/>
      <c r="AU43" s="64">
        <f t="shared" si="33"/>
        <v>0</v>
      </c>
      <c r="AV43" s="64">
        <f t="shared" si="34"/>
        <v>0</v>
      </c>
      <c r="AW43" s="64">
        <f t="shared" si="35"/>
        <v>0</v>
      </c>
      <c r="AX43" s="64">
        <f t="shared" si="36"/>
        <v>0</v>
      </c>
      <c r="AY43" s="64">
        <f t="shared" si="37"/>
        <v>0</v>
      </c>
      <c r="AZ43" s="64">
        <f t="shared" si="38"/>
        <v>0</v>
      </c>
      <c r="BA43" s="64">
        <f t="shared" si="39"/>
        <v>0</v>
      </c>
      <c r="BB43" s="64">
        <f t="shared" si="40"/>
        <v>0</v>
      </c>
      <c r="BC43" s="64">
        <f t="shared" si="41"/>
        <v>0</v>
      </c>
      <c r="BD43" s="64">
        <f t="shared" si="42"/>
        <v>0</v>
      </c>
      <c r="BE43" s="64">
        <f t="shared" si="43"/>
        <v>0</v>
      </c>
      <c r="BF43" s="64">
        <f t="shared" si="44"/>
        <v>0</v>
      </c>
      <c r="BG43" s="64">
        <f t="shared" si="45"/>
        <v>0</v>
      </c>
      <c r="BH43" s="64">
        <f t="shared" si="46"/>
        <v>0</v>
      </c>
      <c r="BI43" s="64">
        <f t="shared" si="47"/>
        <v>0</v>
      </c>
      <c r="BJ43" s="64">
        <f t="shared" si="48"/>
        <v>0</v>
      </c>
      <c r="BK43" s="64">
        <f t="shared" si="49"/>
        <v>0</v>
      </c>
      <c r="BL43" s="64">
        <f t="shared" si="50"/>
        <v>0</v>
      </c>
      <c r="BM43" s="64">
        <f t="shared" si="51"/>
        <v>0</v>
      </c>
      <c r="BN43" s="64">
        <f t="shared" si="52"/>
        <v>0</v>
      </c>
      <c r="BO43" s="64">
        <f t="shared" si="53"/>
        <v>0</v>
      </c>
    </row>
    <row r="44" spans="1:72" x14ac:dyDescent="0.3">
      <c r="A44" s="4" t="s">
        <v>45</v>
      </c>
      <c r="B44" s="4">
        <v>5</v>
      </c>
      <c r="C44" s="5">
        <v>189.36</v>
      </c>
      <c r="D44" s="17">
        <v>11.73</v>
      </c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4">
        <f t="shared" si="29"/>
        <v>0</v>
      </c>
      <c r="U44" s="4">
        <f t="shared" si="30"/>
        <v>0</v>
      </c>
      <c r="V44" s="5">
        <f t="shared" si="31"/>
        <v>0</v>
      </c>
      <c r="W44" s="18">
        <f t="shared" si="32"/>
        <v>0</v>
      </c>
      <c r="X44" s="18"/>
      <c r="Y44" s="66"/>
      <c r="Z44" s="66"/>
      <c r="AA44" s="66"/>
      <c r="AB44" s="66"/>
      <c r="AC44" s="66"/>
      <c r="AD44" s="66">
        <v>1</v>
      </c>
      <c r="AE44" s="66"/>
      <c r="AF44" s="66"/>
      <c r="AG44" s="66">
        <v>2</v>
      </c>
      <c r="AH44" s="66"/>
      <c r="AI44" s="66">
        <v>2</v>
      </c>
      <c r="AJ44" s="66"/>
      <c r="AK44" s="66"/>
      <c r="AL44" s="66"/>
      <c r="AM44" s="66"/>
      <c r="AN44" s="66"/>
      <c r="AO44" s="66"/>
      <c r="AP44" s="66"/>
      <c r="AQ44" s="66"/>
      <c r="AR44" s="66"/>
      <c r="AS44" s="66"/>
      <c r="AU44" s="64">
        <f t="shared" si="33"/>
        <v>0</v>
      </c>
      <c r="AV44" s="64">
        <f t="shared" si="34"/>
        <v>0</v>
      </c>
      <c r="AW44" s="64">
        <f t="shared" si="35"/>
        <v>0</v>
      </c>
      <c r="AX44" s="64">
        <f t="shared" si="36"/>
        <v>0</v>
      </c>
      <c r="AY44" s="64">
        <f t="shared" si="37"/>
        <v>0</v>
      </c>
      <c r="AZ44" s="64">
        <f t="shared" si="38"/>
        <v>0</v>
      </c>
      <c r="BA44" s="64">
        <f t="shared" si="39"/>
        <v>0</v>
      </c>
      <c r="BB44" s="64">
        <f t="shared" si="40"/>
        <v>0</v>
      </c>
      <c r="BC44" s="64">
        <f t="shared" si="41"/>
        <v>0</v>
      </c>
      <c r="BD44" s="64">
        <f t="shared" si="42"/>
        <v>0</v>
      </c>
      <c r="BE44" s="64">
        <f t="shared" si="43"/>
        <v>0</v>
      </c>
      <c r="BF44" s="64">
        <f t="shared" si="44"/>
        <v>0</v>
      </c>
      <c r="BG44" s="64">
        <f t="shared" si="45"/>
        <v>0</v>
      </c>
      <c r="BH44" s="64">
        <f t="shared" si="46"/>
        <v>0</v>
      </c>
      <c r="BI44" s="64">
        <f t="shared" si="47"/>
        <v>0</v>
      </c>
      <c r="BJ44" s="64">
        <f t="shared" si="48"/>
        <v>0</v>
      </c>
      <c r="BK44" s="64">
        <f t="shared" si="49"/>
        <v>0</v>
      </c>
      <c r="BL44" s="64">
        <f t="shared" si="50"/>
        <v>0</v>
      </c>
      <c r="BM44" s="64">
        <f t="shared" si="51"/>
        <v>0</v>
      </c>
      <c r="BN44" s="64">
        <f t="shared" si="52"/>
        <v>0</v>
      </c>
      <c r="BO44" s="64">
        <f t="shared" si="53"/>
        <v>0</v>
      </c>
    </row>
    <row r="45" spans="1:72" x14ac:dyDescent="0.3">
      <c r="A45" s="4" t="s">
        <v>46</v>
      </c>
      <c r="B45" s="4">
        <v>15</v>
      </c>
      <c r="C45" s="5">
        <v>91.41</v>
      </c>
      <c r="D45" s="17">
        <v>5.53</v>
      </c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4">
        <f t="shared" si="29"/>
        <v>0</v>
      </c>
      <c r="U45" s="4">
        <f t="shared" si="30"/>
        <v>0</v>
      </c>
      <c r="V45" s="5">
        <f t="shared" si="31"/>
        <v>0</v>
      </c>
      <c r="W45" s="18">
        <f t="shared" si="32"/>
        <v>0</v>
      </c>
      <c r="X45" s="18"/>
      <c r="Y45" s="66"/>
      <c r="Z45" s="66">
        <v>6</v>
      </c>
      <c r="AA45" s="66"/>
      <c r="AB45" s="66">
        <v>3</v>
      </c>
      <c r="AC45" s="66">
        <v>4</v>
      </c>
      <c r="AD45" s="66">
        <v>2</v>
      </c>
      <c r="AE45" s="66"/>
      <c r="AF45" s="66"/>
      <c r="AG45" s="66"/>
      <c r="AH45" s="66"/>
      <c r="AI45" s="66"/>
      <c r="AJ45" s="66"/>
      <c r="AK45" s="66"/>
      <c r="AL45" s="66"/>
      <c r="AM45" s="66"/>
      <c r="AN45" s="66"/>
      <c r="AO45" s="66"/>
      <c r="AP45" s="66"/>
      <c r="AQ45" s="66"/>
      <c r="AR45" s="66"/>
      <c r="AS45" s="66"/>
      <c r="AU45" s="64">
        <f t="shared" si="33"/>
        <v>0</v>
      </c>
      <c r="AV45" s="64">
        <f t="shared" si="34"/>
        <v>0</v>
      </c>
      <c r="AW45" s="64">
        <f t="shared" si="35"/>
        <v>0</v>
      </c>
      <c r="AX45" s="64">
        <f t="shared" si="36"/>
        <v>0</v>
      </c>
      <c r="AY45" s="64">
        <f t="shared" si="37"/>
        <v>0</v>
      </c>
      <c r="AZ45" s="64">
        <f t="shared" si="38"/>
        <v>0</v>
      </c>
      <c r="BA45" s="64">
        <f t="shared" si="39"/>
        <v>0</v>
      </c>
      <c r="BB45" s="64">
        <f t="shared" si="40"/>
        <v>0</v>
      </c>
      <c r="BC45" s="64">
        <f t="shared" si="41"/>
        <v>0</v>
      </c>
      <c r="BD45" s="64">
        <f t="shared" si="42"/>
        <v>0</v>
      </c>
      <c r="BE45" s="64">
        <f t="shared" si="43"/>
        <v>0</v>
      </c>
      <c r="BF45" s="64">
        <f t="shared" si="44"/>
        <v>0</v>
      </c>
      <c r="BG45" s="64">
        <f t="shared" si="45"/>
        <v>0</v>
      </c>
      <c r="BH45" s="64">
        <f t="shared" si="46"/>
        <v>0</v>
      </c>
      <c r="BI45" s="64">
        <f t="shared" si="47"/>
        <v>0</v>
      </c>
      <c r="BJ45" s="64">
        <f t="shared" si="48"/>
        <v>0</v>
      </c>
      <c r="BK45" s="64">
        <f t="shared" si="49"/>
        <v>0</v>
      </c>
      <c r="BL45" s="64">
        <f t="shared" si="50"/>
        <v>0</v>
      </c>
      <c r="BM45" s="64">
        <f t="shared" si="51"/>
        <v>0</v>
      </c>
      <c r="BN45" s="64">
        <f t="shared" si="52"/>
        <v>0</v>
      </c>
      <c r="BO45" s="64">
        <f t="shared" si="53"/>
        <v>0</v>
      </c>
    </row>
    <row r="46" spans="1:72" x14ac:dyDescent="0.3">
      <c r="A46" s="4" t="s">
        <v>47</v>
      </c>
      <c r="B46" s="4">
        <v>20</v>
      </c>
      <c r="C46" s="5">
        <v>274.24</v>
      </c>
      <c r="D46" s="17">
        <v>17.260000000000002</v>
      </c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4">
        <f t="shared" si="29"/>
        <v>0</v>
      </c>
      <c r="U46" s="4">
        <f t="shared" si="30"/>
        <v>0</v>
      </c>
      <c r="V46" s="5">
        <f t="shared" si="31"/>
        <v>0</v>
      </c>
      <c r="W46" s="18">
        <f t="shared" si="32"/>
        <v>0</v>
      </c>
      <c r="X46" s="18"/>
      <c r="Y46" s="66"/>
      <c r="Z46" s="66">
        <v>6</v>
      </c>
      <c r="AA46" s="66"/>
      <c r="AB46" s="66">
        <v>3</v>
      </c>
      <c r="AC46" s="66">
        <v>4</v>
      </c>
      <c r="AD46" s="66">
        <v>3</v>
      </c>
      <c r="AE46" s="66"/>
      <c r="AF46" s="66"/>
      <c r="AG46" s="66">
        <v>2</v>
      </c>
      <c r="AH46" s="66"/>
      <c r="AI46" s="66">
        <v>2</v>
      </c>
      <c r="AJ46" s="66"/>
      <c r="AK46" s="66"/>
      <c r="AL46" s="66"/>
      <c r="AM46" s="66"/>
      <c r="AN46" s="66"/>
      <c r="AO46" s="66"/>
      <c r="AP46" s="66"/>
      <c r="AQ46" s="66"/>
      <c r="AR46" s="66"/>
      <c r="AS46" s="66"/>
      <c r="AU46" s="64">
        <f t="shared" si="33"/>
        <v>0</v>
      </c>
      <c r="AV46" s="64">
        <f t="shared" si="34"/>
        <v>0</v>
      </c>
      <c r="AW46" s="64">
        <f t="shared" si="35"/>
        <v>0</v>
      </c>
      <c r="AX46" s="64">
        <f t="shared" si="36"/>
        <v>0</v>
      </c>
      <c r="AY46" s="64">
        <f t="shared" si="37"/>
        <v>0</v>
      </c>
      <c r="AZ46" s="64">
        <f t="shared" si="38"/>
        <v>0</v>
      </c>
      <c r="BA46" s="64">
        <f t="shared" si="39"/>
        <v>0</v>
      </c>
      <c r="BB46" s="64">
        <f t="shared" si="40"/>
        <v>0</v>
      </c>
      <c r="BC46" s="64">
        <f t="shared" si="41"/>
        <v>0</v>
      </c>
      <c r="BD46" s="64">
        <f t="shared" si="42"/>
        <v>0</v>
      </c>
      <c r="BE46" s="64">
        <f t="shared" si="43"/>
        <v>0</v>
      </c>
      <c r="BF46" s="64">
        <f t="shared" si="44"/>
        <v>0</v>
      </c>
      <c r="BG46" s="64">
        <f t="shared" si="45"/>
        <v>0</v>
      </c>
      <c r="BH46" s="64">
        <f t="shared" si="46"/>
        <v>0</v>
      </c>
      <c r="BI46" s="64">
        <f t="shared" si="47"/>
        <v>0</v>
      </c>
      <c r="BJ46" s="64">
        <f t="shared" si="48"/>
        <v>0</v>
      </c>
      <c r="BK46" s="64">
        <f t="shared" si="49"/>
        <v>0</v>
      </c>
      <c r="BL46" s="64">
        <f t="shared" si="50"/>
        <v>0</v>
      </c>
      <c r="BM46" s="64">
        <f t="shared" si="51"/>
        <v>0</v>
      </c>
      <c r="BN46" s="64">
        <f t="shared" si="52"/>
        <v>0</v>
      </c>
      <c r="BO46" s="64">
        <f t="shared" si="53"/>
        <v>0</v>
      </c>
    </row>
    <row r="47" spans="1:72" x14ac:dyDescent="0.3">
      <c r="A47" s="4" t="s">
        <v>48</v>
      </c>
      <c r="B47" s="4">
        <v>5</v>
      </c>
      <c r="C47" s="5">
        <v>182.83</v>
      </c>
      <c r="D47" s="17">
        <v>9.1</v>
      </c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4">
        <f t="shared" si="29"/>
        <v>0</v>
      </c>
      <c r="U47" s="4">
        <f t="shared" si="30"/>
        <v>0</v>
      </c>
      <c r="V47" s="5">
        <f t="shared" si="31"/>
        <v>0</v>
      </c>
      <c r="W47" s="18">
        <f t="shared" si="32"/>
        <v>0</v>
      </c>
      <c r="X47" s="18"/>
      <c r="Y47" s="65"/>
      <c r="Z47" s="65"/>
      <c r="AA47" s="65"/>
      <c r="AB47" s="65"/>
      <c r="AC47" s="65"/>
      <c r="AD47" s="65">
        <v>1</v>
      </c>
      <c r="AE47" s="65"/>
      <c r="AF47" s="65"/>
      <c r="AG47" s="65"/>
      <c r="AH47" s="65">
        <v>1</v>
      </c>
      <c r="AI47" s="65"/>
      <c r="AJ47" s="65">
        <v>3</v>
      </c>
      <c r="AK47" s="65"/>
      <c r="AL47" s="65"/>
      <c r="AM47" s="65"/>
      <c r="AN47" s="65"/>
      <c r="AO47" s="65"/>
      <c r="AP47" s="65"/>
      <c r="AQ47" s="65"/>
      <c r="AR47" s="65"/>
      <c r="AS47" s="65"/>
      <c r="AU47" s="64">
        <f t="shared" si="33"/>
        <v>0</v>
      </c>
      <c r="AV47" s="64">
        <f t="shared" si="34"/>
        <v>0</v>
      </c>
      <c r="AW47" s="64">
        <f t="shared" si="35"/>
        <v>0</v>
      </c>
      <c r="AX47" s="64">
        <f t="shared" si="36"/>
        <v>0</v>
      </c>
      <c r="AY47" s="64">
        <f t="shared" si="37"/>
        <v>0</v>
      </c>
      <c r="AZ47" s="64">
        <f t="shared" si="38"/>
        <v>0</v>
      </c>
      <c r="BA47" s="64">
        <f t="shared" si="39"/>
        <v>0</v>
      </c>
      <c r="BB47" s="64">
        <f t="shared" si="40"/>
        <v>0</v>
      </c>
      <c r="BC47" s="64">
        <f t="shared" si="41"/>
        <v>0</v>
      </c>
      <c r="BD47" s="64">
        <f t="shared" si="42"/>
        <v>0</v>
      </c>
      <c r="BE47" s="64">
        <f t="shared" si="43"/>
        <v>0</v>
      </c>
      <c r="BF47" s="64">
        <f t="shared" si="44"/>
        <v>0</v>
      </c>
      <c r="BG47" s="64">
        <f t="shared" si="45"/>
        <v>0</v>
      </c>
      <c r="BH47" s="64">
        <f t="shared" si="46"/>
        <v>0</v>
      </c>
      <c r="BI47" s="64">
        <f t="shared" si="47"/>
        <v>0</v>
      </c>
      <c r="BJ47" s="64">
        <f t="shared" si="48"/>
        <v>0</v>
      </c>
      <c r="BK47" s="64">
        <f t="shared" si="49"/>
        <v>0</v>
      </c>
      <c r="BL47" s="64">
        <f t="shared" si="50"/>
        <v>0</v>
      </c>
      <c r="BM47" s="64">
        <f t="shared" si="51"/>
        <v>0</v>
      </c>
      <c r="BN47" s="64">
        <f t="shared" si="52"/>
        <v>0</v>
      </c>
      <c r="BO47" s="64">
        <f t="shared" si="53"/>
        <v>0</v>
      </c>
    </row>
    <row r="48" spans="1:72" x14ac:dyDescent="0.3">
      <c r="A48" s="4" t="s">
        <v>49</v>
      </c>
      <c r="B48" s="4">
        <v>4</v>
      </c>
      <c r="C48" s="5">
        <v>182.83</v>
      </c>
      <c r="D48" s="17">
        <v>10.1</v>
      </c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4">
        <f t="shared" si="29"/>
        <v>0</v>
      </c>
      <c r="U48" s="4">
        <f t="shared" si="30"/>
        <v>0</v>
      </c>
      <c r="V48" s="5">
        <f t="shared" si="31"/>
        <v>0</v>
      </c>
      <c r="W48" s="18">
        <f t="shared" si="32"/>
        <v>0</v>
      </c>
      <c r="X48" s="18"/>
      <c r="Y48" s="54"/>
      <c r="Z48" s="54"/>
      <c r="AA48" s="54"/>
      <c r="AB48" s="54"/>
      <c r="AC48" s="54"/>
      <c r="AD48" s="54"/>
      <c r="AE48" s="54"/>
      <c r="AF48" s="54"/>
      <c r="AG48" s="54"/>
      <c r="AH48" s="54">
        <v>1</v>
      </c>
      <c r="AI48" s="54">
        <v>1</v>
      </c>
      <c r="AJ48" s="54"/>
      <c r="AK48" s="54"/>
      <c r="AL48" s="54"/>
      <c r="AM48" s="54"/>
      <c r="AN48" s="54"/>
      <c r="AO48" s="54"/>
      <c r="AP48" s="54"/>
      <c r="AQ48" s="54"/>
      <c r="AR48" s="54"/>
      <c r="AS48" s="54"/>
      <c r="AU48" s="64">
        <f t="shared" si="33"/>
        <v>0</v>
      </c>
      <c r="AV48" s="64">
        <f t="shared" si="34"/>
        <v>0</v>
      </c>
      <c r="AW48" s="64">
        <f t="shared" si="35"/>
        <v>0</v>
      </c>
      <c r="AX48" s="64">
        <f t="shared" si="36"/>
        <v>0</v>
      </c>
      <c r="AY48" s="64">
        <f t="shared" si="37"/>
        <v>0</v>
      </c>
      <c r="AZ48" s="64">
        <f t="shared" si="38"/>
        <v>0</v>
      </c>
      <c r="BA48" s="64">
        <f t="shared" si="39"/>
        <v>0</v>
      </c>
      <c r="BB48" s="64">
        <f t="shared" si="40"/>
        <v>0</v>
      </c>
      <c r="BC48" s="64">
        <f t="shared" si="41"/>
        <v>0</v>
      </c>
      <c r="BD48" s="64">
        <f t="shared" si="42"/>
        <v>0</v>
      </c>
      <c r="BE48" s="64">
        <f t="shared" si="43"/>
        <v>0</v>
      </c>
      <c r="BF48" s="64">
        <f t="shared" si="44"/>
        <v>0</v>
      </c>
      <c r="BG48" s="64">
        <f t="shared" si="45"/>
        <v>0</v>
      </c>
      <c r="BH48" s="64">
        <f t="shared" si="46"/>
        <v>0</v>
      </c>
      <c r="BI48" s="64">
        <f t="shared" si="47"/>
        <v>0</v>
      </c>
      <c r="BJ48" s="64">
        <f t="shared" si="48"/>
        <v>0</v>
      </c>
      <c r="BK48" s="64">
        <f t="shared" si="49"/>
        <v>0</v>
      </c>
      <c r="BL48" s="64">
        <f t="shared" si="50"/>
        <v>0</v>
      </c>
      <c r="BM48" s="64">
        <f t="shared" si="51"/>
        <v>0</v>
      </c>
      <c r="BN48" s="64">
        <f t="shared" si="52"/>
        <v>0</v>
      </c>
      <c r="BO48" s="64">
        <f t="shared" si="53"/>
        <v>0</v>
      </c>
    </row>
    <row r="49" spans="1:72" x14ac:dyDescent="0.3">
      <c r="A49" s="4" t="s">
        <v>50</v>
      </c>
      <c r="B49" s="4">
        <v>10</v>
      </c>
      <c r="C49" s="5">
        <v>65.3</v>
      </c>
      <c r="D49" s="17">
        <v>3.32</v>
      </c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4">
        <f t="shared" si="29"/>
        <v>0</v>
      </c>
      <c r="U49" s="4">
        <f t="shared" si="30"/>
        <v>0</v>
      </c>
      <c r="V49" s="5">
        <f t="shared" si="31"/>
        <v>0</v>
      </c>
      <c r="W49" s="18">
        <f t="shared" si="32"/>
        <v>0</v>
      </c>
      <c r="X49" s="18"/>
      <c r="Y49" s="66"/>
      <c r="Z49" s="66"/>
      <c r="AA49" s="66"/>
      <c r="AB49" s="66"/>
      <c r="AC49" s="66"/>
      <c r="AD49" s="66">
        <v>10</v>
      </c>
      <c r="AE49" s="66"/>
      <c r="AF49" s="66"/>
      <c r="AG49" s="66"/>
      <c r="AH49" s="66"/>
      <c r="AI49" s="66"/>
      <c r="AJ49" s="66"/>
      <c r="AK49" s="66"/>
      <c r="AL49" s="66"/>
      <c r="AM49" s="66"/>
      <c r="AN49" s="66"/>
      <c r="AO49" s="66"/>
      <c r="AP49" s="66"/>
      <c r="AQ49" s="66"/>
      <c r="AR49" s="66"/>
      <c r="AS49" s="66"/>
      <c r="AU49" s="64">
        <f t="shared" si="33"/>
        <v>0</v>
      </c>
      <c r="AV49" s="64">
        <f t="shared" si="34"/>
        <v>0</v>
      </c>
      <c r="AW49" s="64">
        <f t="shared" si="35"/>
        <v>0</v>
      </c>
      <c r="AX49" s="64">
        <f t="shared" si="36"/>
        <v>0</v>
      </c>
      <c r="AY49" s="64">
        <f t="shared" si="37"/>
        <v>0</v>
      </c>
      <c r="AZ49" s="64">
        <f t="shared" si="38"/>
        <v>0</v>
      </c>
      <c r="BA49" s="64">
        <f t="shared" si="39"/>
        <v>0</v>
      </c>
      <c r="BB49" s="64">
        <f t="shared" si="40"/>
        <v>0</v>
      </c>
      <c r="BC49" s="64">
        <f t="shared" si="41"/>
        <v>0</v>
      </c>
      <c r="BD49" s="64">
        <f t="shared" si="42"/>
        <v>0</v>
      </c>
      <c r="BE49" s="64">
        <f t="shared" si="43"/>
        <v>0</v>
      </c>
      <c r="BF49" s="64">
        <f t="shared" si="44"/>
        <v>0</v>
      </c>
      <c r="BG49" s="64">
        <f t="shared" si="45"/>
        <v>0</v>
      </c>
      <c r="BH49" s="64">
        <f t="shared" si="46"/>
        <v>0</v>
      </c>
      <c r="BI49" s="64">
        <f t="shared" si="47"/>
        <v>0</v>
      </c>
      <c r="BJ49" s="64">
        <f t="shared" si="48"/>
        <v>0</v>
      </c>
      <c r="BK49" s="64">
        <f t="shared" si="49"/>
        <v>0</v>
      </c>
      <c r="BL49" s="64">
        <f t="shared" si="50"/>
        <v>0</v>
      </c>
      <c r="BM49" s="64">
        <f t="shared" si="51"/>
        <v>0</v>
      </c>
      <c r="BN49" s="64">
        <f t="shared" si="52"/>
        <v>0</v>
      </c>
      <c r="BO49" s="64">
        <f t="shared" si="53"/>
        <v>0</v>
      </c>
    </row>
    <row r="50" spans="1:72" x14ac:dyDescent="0.3">
      <c r="A50" s="4" t="s">
        <v>51</v>
      </c>
      <c r="B50" s="4">
        <v>6</v>
      </c>
      <c r="C50" s="5">
        <v>78.36</v>
      </c>
      <c r="D50" s="17">
        <v>4.0170000000000003</v>
      </c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4">
        <f t="shared" si="29"/>
        <v>0</v>
      </c>
      <c r="U50" s="4">
        <f t="shared" si="30"/>
        <v>0</v>
      </c>
      <c r="V50" s="5">
        <f t="shared" si="31"/>
        <v>0</v>
      </c>
      <c r="W50" s="18">
        <f t="shared" si="32"/>
        <v>0</v>
      </c>
      <c r="X50" s="18"/>
      <c r="Y50" s="64"/>
      <c r="Z50" s="64"/>
      <c r="AA50" s="64"/>
      <c r="AB50" s="64"/>
      <c r="AC50" s="64"/>
      <c r="AD50" s="64"/>
      <c r="AE50" s="64"/>
      <c r="AF50" s="64"/>
      <c r="AG50" s="64"/>
      <c r="AH50" s="64"/>
      <c r="AI50" s="64"/>
      <c r="AJ50" s="64"/>
      <c r="AK50" s="64"/>
      <c r="AL50" s="64"/>
      <c r="AM50" s="64"/>
      <c r="AN50" s="64"/>
      <c r="AO50" s="64"/>
      <c r="AP50" s="64"/>
      <c r="AQ50" s="64"/>
      <c r="AR50" s="64"/>
      <c r="AS50" s="64"/>
      <c r="AU50" s="64">
        <f t="shared" si="33"/>
        <v>0</v>
      </c>
      <c r="AV50" s="64">
        <f t="shared" si="34"/>
        <v>0</v>
      </c>
      <c r="AW50" s="64">
        <f t="shared" si="35"/>
        <v>0</v>
      </c>
      <c r="AX50" s="64">
        <f t="shared" si="36"/>
        <v>0</v>
      </c>
      <c r="AY50" s="64">
        <f t="shared" si="37"/>
        <v>0</v>
      </c>
      <c r="AZ50" s="64">
        <f t="shared" si="38"/>
        <v>0</v>
      </c>
      <c r="BA50" s="64">
        <f t="shared" si="39"/>
        <v>0</v>
      </c>
      <c r="BB50" s="64">
        <f t="shared" si="40"/>
        <v>0</v>
      </c>
      <c r="BC50" s="64">
        <f t="shared" si="41"/>
        <v>0</v>
      </c>
      <c r="BD50" s="64">
        <f t="shared" si="42"/>
        <v>0</v>
      </c>
      <c r="BE50" s="64">
        <f t="shared" si="43"/>
        <v>0</v>
      </c>
      <c r="BF50" s="64">
        <f t="shared" si="44"/>
        <v>0</v>
      </c>
      <c r="BG50" s="64">
        <f t="shared" si="45"/>
        <v>0</v>
      </c>
      <c r="BH50" s="64">
        <f t="shared" si="46"/>
        <v>0</v>
      </c>
      <c r="BI50" s="64">
        <f t="shared" si="47"/>
        <v>0</v>
      </c>
      <c r="BJ50" s="64">
        <f t="shared" si="48"/>
        <v>0</v>
      </c>
      <c r="BK50" s="64">
        <f t="shared" si="49"/>
        <v>0</v>
      </c>
      <c r="BL50" s="64">
        <f t="shared" si="50"/>
        <v>0</v>
      </c>
      <c r="BM50" s="64">
        <f t="shared" si="51"/>
        <v>0</v>
      </c>
      <c r="BN50" s="64">
        <f t="shared" si="52"/>
        <v>0</v>
      </c>
      <c r="BO50" s="64">
        <f t="shared" si="53"/>
        <v>0</v>
      </c>
    </row>
    <row r="51" spans="1:72" x14ac:dyDescent="0.3">
      <c r="A51" s="4" t="s">
        <v>52</v>
      </c>
      <c r="B51" s="4">
        <v>8</v>
      </c>
      <c r="C51" s="5">
        <v>97.94</v>
      </c>
      <c r="D51" s="17">
        <v>3.05</v>
      </c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4">
        <f t="shared" si="29"/>
        <v>0</v>
      </c>
      <c r="U51" s="4">
        <f t="shared" si="30"/>
        <v>0</v>
      </c>
      <c r="V51" s="5">
        <f t="shared" si="31"/>
        <v>0</v>
      </c>
      <c r="W51" s="18">
        <f t="shared" si="32"/>
        <v>0</v>
      </c>
      <c r="X51" s="18"/>
      <c r="Y51" s="64"/>
      <c r="Z51" s="64"/>
      <c r="AA51" s="64"/>
      <c r="AB51" s="64"/>
      <c r="AC51" s="64"/>
      <c r="AD51" s="64"/>
      <c r="AE51" s="64"/>
      <c r="AF51" s="64"/>
      <c r="AG51" s="64"/>
      <c r="AH51" s="64"/>
      <c r="AI51" s="64"/>
      <c r="AJ51" s="64"/>
      <c r="AK51" s="64"/>
      <c r="AL51" s="64"/>
      <c r="AM51" s="64"/>
      <c r="AN51" s="64"/>
      <c r="AO51" s="64"/>
      <c r="AP51" s="64"/>
      <c r="AQ51" s="64"/>
      <c r="AR51" s="64"/>
      <c r="AS51" s="64"/>
      <c r="AU51" s="64">
        <f t="shared" si="33"/>
        <v>0</v>
      </c>
      <c r="AV51" s="64">
        <f t="shared" si="34"/>
        <v>0</v>
      </c>
      <c r="AW51" s="64">
        <f t="shared" si="35"/>
        <v>0</v>
      </c>
      <c r="AX51" s="64">
        <f t="shared" si="36"/>
        <v>0</v>
      </c>
      <c r="AY51" s="64">
        <f t="shared" si="37"/>
        <v>0</v>
      </c>
      <c r="AZ51" s="64">
        <f t="shared" si="38"/>
        <v>0</v>
      </c>
      <c r="BA51" s="64">
        <f t="shared" si="39"/>
        <v>0</v>
      </c>
      <c r="BB51" s="64">
        <f t="shared" si="40"/>
        <v>0</v>
      </c>
      <c r="BC51" s="64">
        <f t="shared" si="41"/>
        <v>0</v>
      </c>
      <c r="BD51" s="64">
        <f t="shared" si="42"/>
        <v>0</v>
      </c>
      <c r="BE51" s="64">
        <f t="shared" si="43"/>
        <v>0</v>
      </c>
      <c r="BF51" s="64">
        <f t="shared" si="44"/>
        <v>0</v>
      </c>
      <c r="BG51" s="64">
        <f t="shared" si="45"/>
        <v>0</v>
      </c>
      <c r="BH51" s="64">
        <f t="shared" si="46"/>
        <v>0</v>
      </c>
      <c r="BI51" s="64">
        <f t="shared" si="47"/>
        <v>0</v>
      </c>
      <c r="BJ51" s="64">
        <f t="shared" si="48"/>
        <v>0</v>
      </c>
      <c r="BK51" s="64">
        <f t="shared" si="49"/>
        <v>0</v>
      </c>
      <c r="BL51" s="64">
        <f t="shared" si="50"/>
        <v>0</v>
      </c>
      <c r="BM51" s="64">
        <f t="shared" si="51"/>
        <v>0</v>
      </c>
      <c r="BN51" s="64">
        <f t="shared" si="52"/>
        <v>0</v>
      </c>
      <c r="BO51" s="64">
        <f t="shared" si="53"/>
        <v>0</v>
      </c>
    </row>
    <row r="52" spans="1:72" x14ac:dyDescent="0.3">
      <c r="A52" s="4" t="s">
        <v>53</v>
      </c>
      <c r="B52" s="4">
        <v>10</v>
      </c>
      <c r="C52" s="5">
        <v>124.06</v>
      </c>
      <c r="D52" s="17">
        <v>5.0999999999999996</v>
      </c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4">
        <f t="shared" si="29"/>
        <v>0</v>
      </c>
      <c r="U52" s="4">
        <f t="shared" si="30"/>
        <v>0</v>
      </c>
      <c r="V52" s="5">
        <f t="shared" si="31"/>
        <v>0</v>
      </c>
      <c r="W52" s="18">
        <f t="shared" si="32"/>
        <v>0</v>
      </c>
      <c r="X52" s="18"/>
      <c r="Y52" s="64"/>
      <c r="Z52" s="64"/>
      <c r="AA52" s="64"/>
      <c r="AB52" s="64">
        <v>10</v>
      </c>
      <c r="AC52" s="64"/>
      <c r="AD52" s="64"/>
      <c r="AE52" s="64"/>
      <c r="AF52" s="64"/>
      <c r="AG52" s="64"/>
      <c r="AH52" s="64"/>
      <c r="AI52" s="64"/>
      <c r="AJ52" s="64"/>
      <c r="AK52" s="64"/>
      <c r="AL52" s="64"/>
      <c r="AM52" s="64"/>
      <c r="AN52" s="64"/>
      <c r="AO52" s="64"/>
      <c r="AP52" s="64"/>
      <c r="AQ52" s="64"/>
      <c r="AR52" s="64"/>
      <c r="AS52" s="64"/>
      <c r="AU52" s="64">
        <f t="shared" si="33"/>
        <v>0</v>
      </c>
      <c r="AV52" s="64">
        <f t="shared" si="34"/>
        <v>0</v>
      </c>
      <c r="AW52" s="64">
        <f t="shared" si="35"/>
        <v>0</v>
      </c>
      <c r="AX52" s="64">
        <f t="shared" si="36"/>
        <v>0</v>
      </c>
      <c r="AY52" s="64">
        <f t="shared" si="37"/>
        <v>0</v>
      </c>
      <c r="AZ52" s="64">
        <f t="shared" si="38"/>
        <v>0</v>
      </c>
      <c r="BA52" s="64">
        <f t="shared" si="39"/>
        <v>0</v>
      </c>
      <c r="BB52" s="64">
        <f t="shared" si="40"/>
        <v>0</v>
      </c>
      <c r="BC52" s="64">
        <f t="shared" si="41"/>
        <v>0</v>
      </c>
      <c r="BD52" s="64">
        <f t="shared" si="42"/>
        <v>0</v>
      </c>
      <c r="BE52" s="64">
        <f t="shared" si="43"/>
        <v>0</v>
      </c>
      <c r="BF52" s="64">
        <f t="shared" si="44"/>
        <v>0</v>
      </c>
      <c r="BG52" s="64">
        <f t="shared" si="45"/>
        <v>0</v>
      </c>
      <c r="BH52" s="64">
        <f t="shared" si="46"/>
        <v>0</v>
      </c>
      <c r="BI52" s="64">
        <f t="shared" si="47"/>
        <v>0</v>
      </c>
      <c r="BJ52" s="64">
        <f t="shared" si="48"/>
        <v>0</v>
      </c>
      <c r="BK52" s="64">
        <f t="shared" si="49"/>
        <v>0</v>
      </c>
      <c r="BL52" s="64">
        <f t="shared" si="50"/>
        <v>0</v>
      </c>
      <c r="BM52" s="64">
        <f t="shared" si="51"/>
        <v>0</v>
      </c>
      <c r="BN52" s="64">
        <f t="shared" si="52"/>
        <v>0</v>
      </c>
      <c r="BO52" s="64">
        <f t="shared" si="53"/>
        <v>0</v>
      </c>
    </row>
    <row r="53" spans="1:72" x14ac:dyDescent="0.3">
      <c r="A53" s="4" t="s">
        <v>54</v>
      </c>
      <c r="B53" s="4">
        <v>15</v>
      </c>
      <c r="C53" s="5">
        <v>195.89</v>
      </c>
      <c r="D53" s="17">
        <v>10.77</v>
      </c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4">
        <f t="shared" si="29"/>
        <v>0</v>
      </c>
      <c r="U53" s="4">
        <f t="shared" si="30"/>
        <v>0</v>
      </c>
      <c r="V53" s="5">
        <f t="shared" si="31"/>
        <v>0</v>
      </c>
      <c r="W53" s="18">
        <f t="shared" si="32"/>
        <v>0</v>
      </c>
      <c r="X53" s="18"/>
      <c r="Y53" s="64">
        <v>5</v>
      </c>
      <c r="Z53" s="64">
        <v>7</v>
      </c>
      <c r="AA53" s="64">
        <v>2</v>
      </c>
      <c r="AB53" s="64">
        <v>1</v>
      </c>
      <c r="AC53" s="64"/>
      <c r="AD53" s="64"/>
      <c r="AE53" s="64"/>
      <c r="AF53" s="64"/>
      <c r="AG53" s="64"/>
      <c r="AH53" s="64"/>
      <c r="AI53" s="64"/>
      <c r="AJ53" s="64"/>
      <c r="AK53" s="64"/>
      <c r="AL53" s="64"/>
      <c r="AM53" s="64"/>
      <c r="AN53" s="64"/>
      <c r="AO53" s="64"/>
      <c r="AP53" s="64"/>
      <c r="AQ53" s="64"/>
      <c r="AR53" s="64"/>
      <c r="AS53" s="64"/>
      <c r="AU53" s="64">
        <f t="shared" si="33"/>
        <v>0</v>
      </c>
      <c r="AV53" s="64">
        <f t="shared" si="34"/>
        <v>0</v>
      </c>
      <c r="AW53" s="64">
        <f t="shared" si="35"/>
        <v>0</v>
      </c>
      <c r="AX53" s="64">
        <f t="shared" si="36"/>
        <v>0</v>
      </c>
      <c r="AY53" s="64">
        <f t="shared" si="37"/>
        <v>0</v>
      </c>
      <c r="AZ53" s="64">
        <f t="shared" si="38"/>
        <v>0</v>
      </c>
      <c r="BA53" s="64">
        <f t="shared" si="39"/>
        <v>0</v>
      </c>
      <c r="BB53" s="64">
        <f t="shared" si="40"/>
        <v>0</v>
      </c>
      <c r="BC53" s="64">
        <f t="shared" si="41"/>
        <v>0</v>
      </c>
      <c r="BD53" s="64">
        <f t="shared" si="42"/>
        <v>0</v>
      </c>
      <c r="BE53" s="64">
        <f t="shared" si="43"/>
        <v>0</v>
      </c>
      <c r="BF53" s="64">
        <f t="shared" si="44"/>
        <v>0</v>
      </c>
      <c r="BG53" s="64">
        <f t="shared" si="45"/>
        <v>0</v>
      </c>
      <c r="BH53" s="64">
        <f t="shared" si="46"/>
        <v>0</v>
      </c>
      <c r="BI53" s="64">
        <f t="shared" si="47"/>
        <v>0</v>
      </c>
      <c r="BJ53" s="64">
        <f t="shared" si="48"/>
        <v>0</v>
      </c>
      <c r="BK53" s="64">
        <f t="shared" si="49"/>
        <v>0</v>
      </c>
      <c r="BL53" s="64">
        <f t="shared" si="50"/>
        <v>0</v>
      </c>
      <c r="BM53" s="64">
        <f t="shared" si="51"/>
        <v>0</v>
      </c>
      <c r="BN53" s="64">
        <f t="shared" si="52"/>
        <v>0</v>
      </c>
      <c r="BO53" s="64">
        <f t="shared" si="53"/>
        <v>0</v>
      </c>
    </row>
    <row r="54" spans="1:72" x14ac:dyDescent="0.3">
      <c r="A54" s="4" t="s">
        <v>55</v>
      </c>
      <c r="B54" s="4">
        <v>5</v>
      </c>
      <c r="C54" s="5">
        <v>54.84</v>
      </c>
      <c r="D54" s="17">
        <v>2.98</v>
      </c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4">
        <f t="shared" si="29"/>
        <v>0</v>
      </c>
      <c r="U54" s="4">
        <f t="shared" si="30"/>
        <v>0</v>
      </c>
      <c r="V54" s="5">
        <f t="shared" si="31"/>
        <v>0</v>
      </c>
      <c r="W54" s="18">
        <f t="shared" si="32"/>
        <v>0</v>
      </c>
      <c r="X54" s="18"/>
      <c r="Y54" s="65"/>
      <c r="Z54" s="65"/>
      <c r="AA54" s="65">
        <v>5</v>
      </c>
      <c r="AB54" s="65"/>
      <c r="AC54" s="65"/>
      <c r="AD54" s="65"/>
      <c r="AE54" s="65"/>
      <c r="AF54" s="65"/>
      <c r="AG54" s="65"/>
      <c r="AH54" s="65"/>
      <c r="AI54" s="65"/>
      <c r="AJ54" s="65"/>
      <c r="AK54" s="65"/>
      <c r="AL54" s="65"/>
      <c r="AM54" s="65"/>
      <c r="AN54" s="65"/>
      <c r="AO54" s="65"/>
      <c r="AP54" s="65"/>
      <c r="AQ54" s="65"/>
      <c r="AR54" s="65"/>
      <c r="AS54" s="65"/>
      <c r="AU54" s="64">
        <f t="shared" si="33"/>
        <v>0</v>
      </c>
      <c r="AV54" s="64">
        <f t="shared" si="34"/>
        <v>0</v>
      </c>
      <c r="AW54" s="64">
        <f t="shared" si="35"/>
        <v>0</v>
      </c>
      <c r="AX54" s="64">
        <f t="shared" si="36"/>
        <v>0</v>
      </c>
      <c r="AY54" s="64">
        <f t="shared" si="37"/>
        <v>0</v>
      </c>
      <c r="AZ54" s="64">
        <f t="shared" si="38"/>
        <v>0</v>
      </c>
      <c r="BA54" s="64">
        <f t="shared" si="39"/>
        <v>0</v>
      </c>
      <c r="BB54" s="64">
        <f t="shared" si="40"/>
        <v>0</v>
      </c>
      <c r="BC54" s="64">
        <f t="shared" si="41"/>
        <v>0</v>
      </c>
      <c r="BD54" s="64">
        <f t="shared" si="42"/>
        <v>0</v>
      </c>
      <c r="BE54" s="64">
        <f t="shared" si="43"/>
        <v>0</v>
      </c>
      <c r="BF54" s="64">
        <f t="shared" si="44"/>
        <v>0</v>
      </c>
      <c r="BG54" s="64">
        <f t="shared" si="45"/>
        <v>0</v>
      </c>
      <c r="BH54" s="64">
        <f t="shared" si="46"/>
        <v>0</v>
      </c>
      <c r="BI54" s="64">
        <f t="shared" si="47"/>
        <v>0</v>
      </c>
      <c r="BJ54" s="64">
        <f t="shared" si="48"/>
        <v>0</v>
      </c>
      <c r="BK54" s="64">
        <f t="shared" si="49"/>
        <v>0</v>
      </c>
      <c r="BL54" s="64">
        <f t="shared" si="50"/>
        <v>0</v>
      </c>
      <c r="BM54" s="64">
        <f t="shared" si="51"/>
        <v>0</v>
      </c>
      <c r="BN54" s="64">
        <f t="shared" si="52"/>
        <v>0</v>
      </c>
      <c r="BO54" s="64">
        <f t="shared" si="53"/>
        <v>0</v>
      </c>
    </row>
    <row r="55" spans="1:72" x14ac:dyDescent="0.3">
      <c r="A55" s="4" t="s">
        <v>56</v>
      </c>
      <c r="B55" s="4">
        <v>5</v>
      </c>
      <c r="C55" s="5">
        <v>104.47</v>
      </c>
      <c r="D55" s="17">
        <v>6.17</v>
      </c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4">
        <f t="shared" si="29"/>
        <v>0</v>
      </c>
      <c r="U55" s="4">
        <f t="shared" si="30"/>
        <v>0</v>
      </c>
      <c r="V55" s="5">
        <f t="shared" si="31"/>
        <v>0</v>
      </c>
      <c r="W55" s="18">
        <f t="shared" si="32"/>
        <v>0</v>
      </c>
      <c r="X55" s="18"/>
      <c r="Y55" s="64"/>
      <c r="Z55" s="64"/>
      <c r="AA55" s="64"/>
      <c r="AB55" s="64"/>
      <c r="AC55" s="64"/>
      <c r="AD55" s="64">
        <v>5</v>
      </c>
      <c r="AE55" s="64"/>
      <c r="AF55" s="64"/>
      <c r="AG55" s="64"/>
      <c r="AH55" s="64"/>
      <c r="AI55" s="64"/>
      <c r="AJ55" s="64"/>
      <c r="AK55" s="64"/>
      <c r="AL55" s="64"/>
      <c r="AM55" s="64"/>
      <c r="AN55" s="64"/>
      <c r="AO55" s="64"/>
      <c r="AP55" s="64"/>
      <c r="AQ55" s="64"/>
      <c r="AR55" s="64"/>
      <c r="AS55" s="64"/>
      <c r="AU55" s="64">
        <f t="shared" si="33"/>
        <v>0</v>
      </c>
      <c r="AV55" s="64">
        <f t="shared" si="34"/>
        <v>0</v>
      </c>
      <c r="AW55" s="64">
        <f t="shared" si="35"/>
        <v>0</v>
      </c>
      <c r="AX55" s="64">
        <f t="shared" si="36"/>
        <v>0</v>
      </c>
      <c r="AY55" s="64">
        <f t="shared" si="37"/>
        <v>0</v>
      </c>
      <c r="AZ55" s="64">
        <f t="shared" si="38"/>
        <v>0</v>
      </c>
      <c r="BA55" s="64">
        <f t="shared" si="39"/>
        <v>0</v>
      </c>
      <c r="BB55" s="64">
        <f t="shared" si="40"/>
        <v>0</v>
      </c>
      <c r="BC55" s="64">
        <f t="shared" si="41"/>
        <v>0</v>
      </c>
      <c r="BD55" s="64">
        <f t="shared" si="42"/>
        <v>0</v>
      </c>
      <c r="BE55" s="64">
        <f t="shared" si="43"/>
        <v>0</v>
      </c>
      <c r="BF55" s="64">
        <f t="shared" si="44"/>
        <v>0</v>
      </c>
      <c r="BG55" s="64">
        <f t="shared" si="45"/>
        <v>0</v>
      </c>
      <c r="BH55" s="64">
        <f t="shared" si="46"/>
        <v>0</v>
      </c>
      <c r="BI55" s="64">
        <f t="shared" si="47"/>
        <v>0</v>
      </c>
      <c r="BJ55" s="64">
        <f t="shared" si="48"/>
        <v>0</v>
      </c>
      <c r="BK55" s="64">
        <f t="shared" si="49"/>
        <v>0</v>
      </c>
      <c r="BL55" s="64">
        <f t="shared" si="50"/>
        <v>0</v>
      </c>
      <c r="BM55" s="64">
        <f t="shared" si="51"/>
        <v>0</v>
      </c>
      <c r="BN55" s="64">
        <f t="shared" si="52"/>
        <v>0</v>
      </c>
      <c r="BO55" s="64">
        <f t="shared" si="53"/>
        <v>0</v>
      </c>
    </row>
    <row r="56" spans="1:72" s="63" customFormat="1" x14ac:dyDescent="0.3">
      <c r="A56" s="82" t="s">
        <v>455</v>
      </c>
      <c r="B56" s="82">
        <v>5</v>
      </c>
      <c r="C56" s="83">
        <v>115</v>
      </c>
      <c r="D56" s="84">
        <v>6.8</v>
      </c>
      <c r="E56" s="85"/>
      <c r="F56" s="85"/>
      <c r="G56" s="85"/>
      <c r="H56" s="85"/>
      <c r="I56" s="85"/>
      <c r="J56" s="85"/>
      <c r="K56" s="85"/>
      <c r="L56" s="85"/>
      <c r="M56" s="85"/>
      <c r="N56" s="85"/>
      <c r="O56" s="85"/>
      <c r="P56" s="85"/>
      <c r="Q56" s="85"/>
      <c r="R56" s="85"/>
      <c r="S56" s="85"/>
      <c r="T56" s="82">
        <f>SUM(E56:S56)</f>
        <v>0</v>
      </c>
      <c r="U56" s="82">
        <f>T56*B56</f>
        <v>0</v>
      </c>
      <c r="V56" s="83">
        <f>T56*C56</f>
        <v>0</v>
      </c>
      <c r="W56" s="86">
        <f>D56*T56</f>
        <v>0</v>
      </c>
      <c r="X56" s="62"/>
      <c r="Y56" s="65"/>
      <c r="Z56" s="65"/>
      <c r="AA56" s="65"/>
      <c r="AB56" s="65">
        <v>3</v>
      </c>
      <c r="AC56" s="65">
        <v>1</v>
      </c>
      <c r="AD56" s="65">
        <v>1</v>
      </c>
      <c r="AE56" s="65"/>
      <c r="AF56" s="65"/>
      <c r="AG56" s="65"/>
      <c r="AH56" s="65"/>
      <c r="AI56" s="65"/>
      <c r="AJ56" s="65"/>
      <c r="AK56" s="65"/>
      <c r="AL56" s="65"/>
      <c r="AM56" s="65"/>
      <c r="AN56" s="65"/>
      <c r="AO56" s="65"/>
      <c r="AP56" s="65"/>
      <c r="AQ56" s="65"/>
      <c r="AR56" s="65"/>
      <c r="AS56" s="65"/>
      <c r="AT56" s="38"/>
      <c r="AU56" s="64">
        <f>Y56*T56</f>
        <v>0</v>
      </c>
      <c r="AV56" s="64">
        <f>T56*Z56</f>
        <v>0</v>
      </c>
      <c r="AW56" s="64">
        <f>AA56*T56</f>
        <v>0</v>
      </c>
      <c r="AX56" s="64">
        <f>AB56*T56</f>
        <v>0</v>
      </c>
      <c r="AY56" s="64">
        <f>AC56*T56</f>
        <v>0</v>
      </c>
      <c r="AZ56" s="64">
        <f>AD56*T56</f>
        <v>0</v>
      </c>
      <c r="BA56" s="64">
        <f>AE56*T56</f>
        <v>0</v>
      </c>
      <c r="BB56" s="64">
        <f>AF56*T56</f>
        <v>0</v>
      </c>
      <c r="BC56" s="64">
        <f>AG56*T56</f>
        <v>0</v>
      </c>
      <c r="BD56" s="64">
        <f>AH56*T56</f>
        <v>0</v>
      </c>
      <c r="BE56" s="64">
        <f>AI56*T56</f>
        <v>0</v>
      </c>
      <c r="BF56" s="64">
        <f>AJ56*T56</f>
        <v>0</v>
      </c>
      <c r="BG56" s="64">
        <f>AK56*T56</f>
        <v>0</v>
      </c>
      <c r="BH56" s="64">
        <f>AL56*T56</f>
        <v>0</v>
      </c>
      <c r="BI56" s="64">
        <f>AM56*T56</f>
        <v>0</v>
      </c>
      <c r="BJ56" s="64">
        <f>AN56*T56</f>
        <v>0</v>
      </c>
      <c r="BK56" s="64">
        <f>AO56*T56</f>
        <v>0</v>
      </c>
      <c r="BL56" s="64">
        <f>AP56*T56</f>
        <v>0</v>
      </c>
      <c r="BM56" s="64">
        <f>AQ56*T56</f>
        <v>0</v>
      </c>
      <c r="BN56" s="64">
        <f>AR56*T56</f>
        <v>0</v>
      </c>
      <c r="BO56" s="64">
        <f>AS56*T56</f>
        <v>0</v>
      </c>
      <c r="BP56"/>
      <c r="BQ56"/>
      <c r="BR56"/>
      <c r="BS56"/>
      <c r="BT56"/>
    </row>
    <row r="57" spans="1:72" x14ac:dyDescent="0.3">
      <c r="A57" s="4" t="s">
        <v>57</v>
      </c>
      <c r="B57" s="4">
        <v>5</v>
      </c>
      <c r="C57" s="5">
        <v>58.77</v>
      </c>
      <c r="D57" s="17">
        <v>1.8</v>
      </c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4">
        <f t="shared" si="29"/>
        <v>0</v>
      </c>
      <c r="U57" s="4">
        <f t="shared" si="30"/>
        <v>0</v>
      </c>
      <c r="V57" s="5">
        <f t="shared" si="31"/>
        <v>0</v>
      </c>
      <c r="W57" s="18">
        <f t="shared" si="32"/>
        <v>0</v>
      </c>
      <c r="X57" s="18"/>
      <c r="Y57" s="64"/>
      <c r="Z57" s="64"/>
      <c r="AA57" s="64">
        <v>5</v>
      </c>
      <c r="AB57" s="64"/>
      <c r="AC57" s="64"/>
      <c r="AD57" s="64"/>
      <c r="AE57" s="64"/>
      <c r="AF57" s="64"/>
      <c r="AG57" s="64"/>
      <c r="AH57" s="64"/>
      <c r="AI57" s="64"/>
      <c r="AJ57" s="64"/>
      <c r="AK57" s="64"/>
      <c r="AL57" s="64"/>
      <c r="AM57" s="64"/>
      <c r="AN57" s="64"/>
      <c r="AO57" s="64"/>
      <c r="AP57" s="64"/>
      <c r="AQ57" s="64"/>
      <c r="AR57" s="64"/>
      <c r="AS57" s="64"/>
      <c r="AU57" s="64">
        <f t="shared" si="33"/>
        <v>0</v>
      </c>
      <c r="AV57" s="64">
        <f t="shared" si="34"/>
        <v>0</v>
      </c>
      <c r="AW57" s="64">
        <f t="shared" si="35"/>
        <v>0</v>
      </c>
      <c r="AX57" s="64">
        <f t="shared" si="36"/>
        <v>0</v>
      </c>
      <c r="AY57" s="64">
        <f t="shared" si="37"/>
        <v>0</v>
      </c>
      <c r="AZ57" s="64">
        <f t="shared" si="38"/>
        <v>0</v>
      </c>
      <c r="BA57" s="64">
        <f t="shared" si="39"/>
        <v>0</v>
      </c>
      <c r="BB57" s="64">
        <f t="shared" si="40"/>
        <v>0</v>
      </c>
      <c r="BC57" s="64">
        <f t="shared" si="41"/>
        <v>0</v>
      </c>
      <c r="BD57" s="64">
        <f t="shared" si="42"/>
        <v>0</v>
      </c>
      <c r="BE57" s="64">
        <f t="shared" si="43"/>
        <v>0</v>
      </c>
      <c r="BF57" s="64">
        <f t="shared" si="44"/>
        <v>0</v>
      </c>
      <c r="BG57" s="64">
        <f t="shared" si="45"/>
        <v>0</v>
      </c>
      <c r="BH57" s="64">
        <f t="shared" si="46"/>
        <v>0</v>
      </c>
      <c r="BI57" s="64">
        <f t="shared" si="47"/>
        <v>0</v>
      </c>
      <c r="BJ57" s="64">
        <f t="shared" si="48"/>
        <v>0</v>
      </c>
      <c r="BK57" s="64">
        <f t="shared" si="49"/>
        <v>0</v>
      </c>
      <c r="BL57" s="64">
        <f t="shared" si="50"/>
        <v>0</v>
      </c>
      <c r="BM57" s="64">
        <f t="shared" si="51"/>
        <v>0</v>
      </c>
      <c r="BN57" s="64">
        <f t="shared" si="52"/>
        <v>0</v>
      </c>
      <c r="BO57" s="64">
        <f t="shared" si="53"/>
        <v>0</v>
      </c>
    </row>
    <row r="58" spans="1:72" x14ac:dyDescent="0.3">
      <c r="A58" s="4" t="s">
        <v>58</v>
      </c>
      <c r="B58" s="4">
        <v>10</v>
      </c>
      <c r="C58" s="5">
        <v>124.06</v>
      </c>
      <c r="D58" s="17">
        <v>7.1550000000000002</v>
      </c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4">
        <f t="shared" si="29"/>
        <v>0</v>
      </c>
      <c r="U58" s="4">
        <f t="shared" si="30"/>
        <v>0</v>
      </c>
      <c r="V58" s="5">
        <f t="shared" si="31"/>
        <v>0</v>
      </c>
      <c r="W58" s="18">
        <f t="shared" si="32"/>
        <v>0</v>
      </c>
      <c r="X58" s="18"/>
      <c r="Y58" s="64"/>
      <c r="Z58" s="64"/>
      <c r="AA58" s="64">
        <v>2</v>
      </c>
      <c r="AB58" s="64">
        <v>5</v>
      </c>
      <c r="AC58" s="64">
        <v>3</v>
      </c>
      <c r="AD58" s="64"/>
      <c r="AE58" s="64"/>
      <c r="AF58" s="64"/>
      <c r="AG58" s="64"/>
      <c r="AH58" s="64"/>
      <c r="AI58" s="64"/>
      <c r="AJ58" s="64"/>
      <c r="AK58" s="64"/>
      <c r="AL58" s="64"/>
      <c r="AM58" s="64"/>
      <c r="AN58" s="64"/>
      <c r="AO58" s="64"/>
      <c r="AP58" s="64"/>
      <c r="AQ58" s="64"/>
      <c r="AR58" s="64"/>
      <c r="AS58" s="64"/>
      <c r="AU58" s="64">
        <f t="shared" si="33"/>
        <v>0</v>
      </c>
      <c r="AV58" s="64">
        <f t="shared" si="34"/>
        <v>0</v>
      </c>
      <c r="AW58" s="64">
        <f t="shared" si="35"/>
        <v>0</v>
      </c>
      <c r="AX58" s="64">
        <f t="shared" si="36"/>
        <v>0</v>
      </c>
      <c r="AY58" s="64">
        <f t="shared" si="37"/>
        <v>0</v>
      </c>
      <c r="AZ58" s="64">
        <f t="shared" si="38"/>
        <v>0</v>
      </c>
      <c r="BA58" s="64">
        <f t="shared" si="39"/>
        <v>0</v>
      </c>
      <c r="BB58" s="64">
        <f t="shared" si="40"/>
        <v>0</v>
      </c>
      <c r="BC58" s="64">
        <f t="shared" si="41"/>
        <v>0</v>
      </c>
      <c r="BD58" s="64">
        <f t="shared" si="42"/>
        <v>0</v>
      </c>
      <c r="BE58" s="64">
        <f t="shared" si="43"/>
        <v>0</v>
      </c>
      <c r="BF58" s="64">
        <f t="shared" si="44"/>
        <v>0</v>
      </c>
      <c r="BG58" s="64">
        <f t="shared" si="45"/>
        <v>0</v>
      </c>
      <c r="BH58" s="64">
        <f t="shared" si="46"/>
        <v>0</v>
      </c>
      <c r="BI58" s="64">
        <f t="shared" si="47"/>
        <v>0</v>
      </c>
      <c r="BJ58" s="64">
        <f t="shared" si="48"/>
        <v>0</v>
      </c>
      <c r="BK58" s="64">
        <f t="shared" si="49"/>
        <v>0</v>
      </c>
      <c r="BL58" s="64">
        <f t="shared" si="50"/>
        <v>0</v>
      </c>
      <c r="BM58" s="64">
        <f t="shared" si="51"/>
        <v>0</v>
      </c>
      <c r="BN58" s="64">
        <f t="shared" si="52"/>
        <v>0</v>
      </c>
      <c r="BO58" s="64">
        <f t="shared" si="53"/>
        <v>0</v>
      </c>
    </row>
    <row r="59" spans="1:72" x14ac:dyDescent="0.3">
      <c r="A59" s="4" t="s">
        <v>59</v>
      </c>
      <c r="B59" s="4">
        <v>5</v>
      </c>
      <c r="C59" s="5">
        <v>104.47</v>
      </c>
      <c r="D59" s="17">
        <v>5.0999999999999996</v>
      </c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4">
        <f t="shared" si="29"/>
        <v>0</v>
      </c>
      <c r="U59" s="4">
        <f t="shared" si="30"/>
        <v>0</v>
      </c>
      <c r="V59" s="5">
        <f t="shared" si="31"/>
        <v>0</v>
      </c>
      <c r="W59" s="18">
        <f t="shared" si="32"/>
        <v>0</v>
      </c>
      <c r="X59" s="18"/>
      <c r="Y59" s="64"/>
      <c r="Z59" s="64"/>
      <c r="AA59" s="64"/>
      <c r="AB59" s="64"/>
      <c r="AC59" s="64">
        <v>1</v>
      </c>
      <c r="AD59" s="64">
        <v>3</v>
      </c>
      <c r="AE59" s="64">
        <v>1</v>
      </c>
      <c r="AF59" s="64"/>
      <c r="AG59" s="64"/>
      <c r="AH59" s="64"/>
      <c r="AI59" s="64"/>
      <c r="AJ59" s="64"/>
      <c r="AK59" s="64"/>
      <c r="AL59" s="64"/>
      <c r="AM59" s="64"/>
      <c r="AN59" s="64"/>
      <c r="AO59" s="64"/>
      <c r="AP59" s="64"/>
      <c r="AQ59" s="64"/>
      <c r="AR59" s="64"/>
      <c r="AS59" s="64"/>
      <c r="AU59" s="64">
        <f t="shared" si="33"/>
        <v>0</v>
      </c>
      <c r="AV59" s="64">
        <f t="shared" si="34"/>
        <v>0</v>
      </c>
      <c r="AW59" s="64">
        <f t="shared" si="35"/>
        <v>0</v>
      </c>
      <c r="AX59" s="64">
        <f t="shared" si="36"/>
        <v>0</v>
      </c>
      <c r="AY59" s="64">
        <f t="shared" si="37"/>
        <v>0</v>
      </c>
      <c r="AZ59" s="64">
        <f t="shared" si="38"/>
        <v>0</v>
      </c>
      <c r="BA59" s="64">
        <f t="shared" si="39"/>
        <v>0</v>
      </c>
      <c r="BB59" s="64">
        <f t="shared" si="40"/>
        <v>0</v>
      </c>
      <c r="BC59" s="64">
        <f t="shared" si="41"/>
        <v>0</v>
      </c>
      <c r="BD59" s="64">
        <f t="shared" si="42"/>
        <v>0</v>
      </c>
      <c r="BE59" s="64">
        <f t="shared" si="43"/>
        <v>0</v>
      </c>
      <c r="BF59" s="64">
        <f t="shared" si="44"/>
        <v>0</v>
      </c>
      <c r="BG59" s="64">
        <f t="shared" si="45"/>
        <v>0</v>
      </c>
      <c r="BH59" s="64">
        <f t="shared" si="46"/>
        <v>0</v>
      </c>
      <c r="BI59" s="64">
        <f t="shared" si="47"/>
        <v>0</v>
      </c>
      <c r="BJ59" s="64">
        <f t="shared" si="48"/>
        <v>0</v>
      </c>
      <c r="BK59" s="64">
        <f t="shared" si="49"/>
        <v>0</v>
      </c>
      <c r="BL59" s="64">
        <f t="shared" si="50"/>
        <v>0</v>
      </c>
      <c r="BM59" s="64">
        <f t="shared" si="51"/>
        <v>0</v>
      </c>
      <c r="BN59" s="64">
        <f t="shared" si="52"/>
        <v>0</v>
      </c>
      <c r="BO59" s="64">
        <f t="shared" si="53"/>
        <v>0</v>
      </c>
    </row>
    <row r="60" spans="1:72" x14ac:dyDescent="0.3">
      <c r="A60" s="4" t="s">
        <v>60</v>
      </c>
      <c r="B60" s="4">
        <v>5</v>
      </c>
      <c r="C60" s="5">
        <v>97.94</v>
      </c>
      <c r="D60" s="17">
        <v>5.75</v>
      </c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4">
        <f t="shared" si="29"/>
        <v>0</v>
      </c>
      <c r="U60" s="4">
        <f t="shared" si="30"/>
        <v>0</v>
      </c>
      <c r="V60" s="5">
        <f t="shared" si="31"/>
        <v>0</v>
      </c>
      <c r="W60" s="18">
        <f t="shared" si="32"/>
        <v>0</v>
      </c>
      <c r="X60" s="18"/>
      <c r="Y60" s="64"/>
      <c r="Z60" s="64"/>
      <c r="AA60" s="64">
        <v>1</v>
      </c>
      <c r="AB60" s="64"/>
      <c r="AC60" s="64">
        <v>3</v>
      </c>
      <c r="AD60" s="64">
        <v>1</v>
      </c>
      <c r="AE60" s="64"/>
      <c r="AF60" s="64"/>
      <c r="AG60" s="64"/>
      <c r="AH60" s="64"/>
      <c r="AI60" s="64"/>
      <c r="AJ60" s="64"/>
      <c r="AK60" s="64"/>
      <c r="AL60" s="64"/>
      <c r="AM60" s="64"/>
      <c r="AN60" s="64"/>
      <c r="AO60" s="64"/>
      <c r="AP60" s="64"/>
      <c r="AQ60" s="64"/>
      <c r="AR60" s="64"/>
      <c r="AS60" s="64"/>
      <c r="AU60" s="64">
        <f t="shared" si="33"/>
        <v>0</v>
      </c>
      <c r="AV60" s="64">
        <f t="shared" si="34"/>
        <v>0</v>
      </c>
      <c r="AW60" s="64">
        <f t="shared" si="35"/>
        <v>0</v>
      </c>
      <c r="AX60" s="64">
        <f t="shared" si="36"/>
        <v>0</v>
      </c>
      <c r="AY60" s="64">
        <f t="shared" si="37"/>
        <v>0</v>
      </c>
      <c r="AZ60" s="64">
        <f t="shared" si="38"/>
        <v>0</v>
      </c>
      <c r="BA60" s="64">
        <f t="shared" si="39"/>
        <v>0</v>
      </c>
      <c r="BB60" s="64">
        <f t="shared" si="40"/>
        <v>0</v>
      </c>
      <c r="BC60" s="64">
        <f t="shared" si="41"/>
        <v>0</v>
      </c>
      <c r="BD60" s="64">
        <f t="shared" si="42"/>
        <v>0</v>
      </c>
      <c r="BE60" s="64">
        <f t="shared" si="43"/>
        <v>0</v>
      </c>
      <c r="BF60" s="64">
        <f t="shared" si="44"/>
        <v>0</v>
      </c>
      <c r="BG60" s="64">
        <f t="shared" si="45"/>
        <v>0</v>
      </c>
      <c r="BH60" s="64">
        <f t="shared" si="46"/>
        <v>0</v>
      </c>
      <c r="BI60" s="64">
        <f t="shared" si="47"/>
        <v>0</v>
      </c>
      <c r="BJ60" s="64">
        <f t="shared" si="48"/>
        <v>0</v>
      </c>
      <c r="BK60" s="64">
        <f t="shared" si="49"/>
        <v>0</v>
      </c>
      <c r="BL60" s="64">
        <f t="shared" si="50"/>
        <v>0</v>
      </c>
      <c r="BM60" s="64">
        <f t="shared" si="51"/>
        <v>0</v>
      </c>
      <c r="BN60" s="64">
        <f t="shared" si="52"/>
        <v>0</v>
      </c>
      <c r="BO60" s="64">
        <f t="shared" si="53"/>
        <v>0</v>
      </c>
    </row>
    <row r="61" spans="1:72" x14ac:dyDescent="0.3">
      <c r="A61" s="4" t="s">
        <v>61</v>
      </c>
      <c r="B61" s="4">
        <v>5</v>
      </c>
      <c r="C61" s="5">
        <v>104.47</v>
      </c>
      <c r="D61" s="17">
        <v>5.6150000000000002</v>
      </c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4">
        <f t="shared" si="29"/>
        <v>0</v>
      </c>
      <c r="U61" s="4">
        <f t="shared" si="30"/>
        <v>0</v>
      </c>
      <c r="V61" s="5">
        <f t="shared" si="31"/>
        <v>0</v>
      </c>
      <c r="W61" s="18">
        <f t="shared" si="32"/>
        <v>0</v>
      </c>
      <c r="X61" s="18"/>
      <c r="Y61" s="64"/>
      <c r="Z61" s="64"/>
      <c r="AA61" s="64"/>
      <c r="AB61" s="64"/>
      <c r="AC61" s="64">
        <v>3</v>
      </c>
      <c r="AD61" s="64">
        <v>2</v>
      </c>
      <c r="AE61" s="64"/>
      <c r="AF61" s="64"/>
      <c r="AG61" s="64"/>
      <c r="AH61" s="64"/>
      <c r="AI61" s="64"/>
      <c r="AJ61" s="64"/>
      <c r="AK61" s="64"/>
      <c r="AL61" s="64"/>
      <c r="AM61" s="64"/>
      <c r="AN61" s="64"/>
      <c r="AO61" s="64"/>
      <c r="AP61" s="64"/>
      <c r="AQ61" s="64"/>
      <c r="AR61" s="64"/>
      <c r="AS61" s="64"/>
      <c r="AU61" s="64">
        <f t="shared" si="33"/>
        <v>0</v>
      </c>
      <c r="AV61" s="64">
        <f t="shared" si="34"/>
        <v>0</v>
      </c>
      <c r="AW61" s="64">
        <f t="shared" si="35"/>
        <v>0</v>
      </c>
      <c r="AX61" s="64">
        <f t="shared" si="36"/>
        <v>0</v>
      </c>
      <c r="AY61" s="64">
        <f t="shared" si="37"/>
        <v>0</v>
      </c>
      <c r="AZ61" s="64">
        <f t="shared" si="38"/>
        <v>0</v>
      </c>
      <c r="BA61" s="64">
        <f t="shared" si="39"/>
        <v>0</v>
      </c>
      <c r="BB61" s="64">
        <f t="shared" si="40"/>
        <v>0</v>
      </c>
      <c r="BC61" s="64">
        <f t="shared" si="41"/>
        <v>0</v>
      </c>
      <c r="BD61" s="64">
        <f t="shared" si="42"/>
        <v>0</v>
      </c>
      <c r="BE61" s="64">
        <f t="shared" si="43"/>
        <v>0</v>
      </c>
      <c r="BF61" s="64">
        <f t="shared" si="44"/>
        <v>0</v>
      </c>
      <c r="BG61" s="64">
        <f t="shared" si="45"/>
        <v>0</v>
      </c>
      <c r="BH61" s="64">
        <f t="shared" si="46"/>
        <v>0</v>
      </c>
      <c r="BI61" s="64">
        <f t="shared" si="47"/>
        <v>0</v>
      </c>
      <c r="BJ61" s="64">
        <f t="shared" si="48"/>
        <v>0</v>
      </c>
      <c r="BK61" s="64">
        <f t="shared" si="49"/>
        <v>0</v>
      </c>
      <c r="BL61" s="64">
        <f t="shared" si="50"/>
        <v>0</v>
      </c>
      <c r="BM61" s="64">
        <f t="shared" si="51"/>
        <v>0</v>
      </c>
      <c r="BN61" s="64">
        <f t="shared" si="52"/>
        <v>0</v>
      </c>
      <c r="BO61" s="64">
        <f t="shared" si="53"/>
        <v>0</v>
      </c>
    </row>
    <row r="62" spans="1:72" x14ac:dyDescent="0.3">
      <c r="A62" s="4" t="s">
        <v>62</v>
      </c>
      <c r="B62" s="4">
        <v>5</v>
      </c>
      <c r="C62" s="5">
        <v>104.47</v>
      </c>
      <c r="D62" s="17">
        <v>5.2850000000000001</v>
      </c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4">
        <f t="shared" si="29"/>
        <v>0</v>
      </c>
      <c r="U62" s="4">
        <f t="shared" si="30"/>
        <v>0</v>
      </c>
      <c r="V62" s="5">
        <f t="shared" si="31"/>
        <v>0</v>
      </c>
      <c r="W62" s="18">
        <f t="shared" si="32"/>
        <v>0</v>
      </c>
      <c r="X62" s="18"/>
      <c r="Y62" s="64"/>
      <c r="Z62" s="64"/>
      <c r="AA62" s="64"/>
      <c r="AB62" s="64"/>
      <c r="AC62" s="64">
        <v>2</v>
      </c>
      <c r="AD62" s="64">
        <v>2</v>
      </c>
      <c r="AE62" s="64">
        <v>1</v>
      </c>
      <c r="AF62" s="64"/>
      <c r="AG62" s="64"/>
      <c r="AH62" s="64"/>
      <c r="AI62" s="64"/>
      <c r="AJ62" s="64"/>
      <c r="AK62" s="47"/>
      <c r="AL62" s="64"/>
      <c r="AM62" s="64"/>
      <c r="AN62" s="64"/>
      <c r="AO62" s="64"/>
      <c r="AP62" s="64"/>
      <c r="AQ62" s="64"/>
      <c r="AR62" s="64"/>
      <c r="AS62" s="64"/>
      <c r="AU62" s="64">
        <f t="shared" si="33"/>
        <v>0</v>
      </c>
      <c r="AV62" s="64">
        <f t="shared" si="34"/>
        <v>0</v>
      </c>
      <c r="AW62" s="64">
        <f t="shared" si="35"/>
        <v>0</v>
      </c>
      <c r="AX62" s="64">
        <f t="shared" si="36"/>
        <v>0</v>
      </c>
      <c r="AY62" s="64">
        <f t="shared" si="37"/>
        <v>0</v>
      </c>
      <c r="AZ62" s="64">
        <f t="shared" si="38"/>
        <v>0</v>
      </c>
      <c r="BA62" s="64">
        <f t="shared" si="39"/>
        <v>0</v>
      </c>
      <c r="BB62" s="64">
        <f t="shared" si="40"/>
        <v>0</v>
      </c>
      <c r="BC62" s="64">
        <f t="shared" si="41"/>
        <v>0</v>
      </c>
      <c r="BD62" s="64">
        <f t="shared" si="42"/>
        <v>0</v>
      </c>
      <c r="BE62" s="64">
        <f t="shared" si="43"/>
        <v>0</v>
      </c>
      <c r="BF62" s="64">
        <f t="shared" si="44"/>
        <v>0</v>
      </c>
      <c r="BG62" s="64">
        <f t="shared" si="45"/>
        <v>0</v>
      </c>
      <c r="BH62" s="64">
        <f t="shared" si="46"/>
        <v>0</v>
      </c>
      <c r="BI62" s="64">
        <f t="shared" si="47"/>
        <v>0</v>
      </c>
      <c r="BJ62" s="64">
        <f t="shared" si="48"/>
        <v>0</v>
      </c>
      <c r="BK62" s="64">
        <f t="shared" si="49"/>
        <v>0</v>
      </c>
      <c r="BL62" s="64">
        <f t="shared" si="50"/>
        <v>0</v>
      </c>
      <c r="BM62" s="64">
        <f t="shared" si="51"/>
        <v>0</v>
      </c>
      <c r="BN62" s="64">
        <f t="shared" si="52"/>
        <v>0</v>
      </c>
      <c r="BO62" s="64">
        <f t="shared" si="53"/>
        <v>0</v>
      </c>
    </row>
    <row r="63" spans="1:72" x14ac:dyDescent="0.3">
      <c r="A63" s="4" t="s">
        <v>63</v>
      </c>
      <c r="B63" s="4">
        <v>30</v>
      </c>
      <c r="C63" s="5">
        <v>522.37</v>
      </c>
      <c r="D63" s="17">
        <v>32.384999999999998</v>
      </c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4">
        <f t="shared" si="29"/>
        <v>0</v>
      </c>
      <c r="U63" s="4">
        <f t="shared" si="30"/>
        <v>0</v>
      </c>
      <c r="V63" s="5">
        <f t="shared" si="31"/>
        <v>0</v>
      </c>
      <c r="W63" s="18">
        <f t="shared" si="32"/>
        <v>0</v>
      </c>
      <c r="X63" s="18"/>
      <c r="Y63" s="64">
        <f>Y58+Y59+Y60+Y61+Y62</f>
        <v>0</v>
      </c>
      <c r="Z63" s="64">
        <f t="shared" ref="Z63:AS63" si="54">Z58+Z59+Z60+Z61+Z62</f>
        <v>0</v>
      </c>
      <c r="AA63" s="64">
        <f t="shared" si="54"/>
        <v>3</v>
      </c>
      <c r="AB63" s="64">
        <f t="shared" si="54"/>
        <v>5</v>
      </c>
      <c r="AC63" s="64">
        <f t="shared" si="54"/>
        <v>12</v>
      </c>
      <c r="AD63" s="64">
        <f t="shared" si="54"/>
        <v>8</v>
      </c>
      <c r="AE63" s="64">
        <f t="shared" si="54"/>
        <v>2</v>
      </c>
      <c r="AF63" s="64">
        <f t="shared" si="54"/>
        <v>0</v>
      </c>
      <c r="AG63" s="64">
        <f t="shared" si="54"/>
        <v>0</v>
      </c>
      <c r="AH63" s="64">
        <f t="shared" si="54"/>
        <v>0</v>
      </c>
      <c r="AI63" s="64">
        <f t="shared" si="54"/>
        <v>0</v>
      </c>
      <c r="AJ63" s="64">
        <f t="shared" si="54"/>
        <v>0</v>
      </c>
      <c r="AK63" s="64">
        <f t="shared" si="54"/>
        <v>0</v>
      </c>
      <c r="AL63" s="64">
        <f t="shared" si="54"/>
        <v>0</v>
      </c>
      <c r="AM63" s="64">
        <f t="shared" si="54"/>
        <v>0</v>
      </c>
      <c r="AN63" s="64">
        <f t="shared" si="54"/>
        <v>0</v>
      </c>
      <c r="AO63" s="64">
        <f t="shared" si="54"/>
        <v>0</v>
      </c>
      <c r="AP63" s="64">
        <f t="shared" si="54"/>
        <v>0</v>
      </c>
      <c r="AQ63" s="64">
        <f t="shared" si="54"/>
        <v>0</v>
      </c>
      <c r="AR63" s="64">
        <f t="shared" si="54"/>
        <v>0</v>
      </c>
      <c r="AS63" s="64">
        <f t="shared" si="54"/>
        <v>0</v>
      </c>
      <c r="AU63" s="64">
        <f t="shared" si="33"/>
        <v>0</v>
      </c>
      <c r="AV63" s="64">
        <f t="shared" si="34"/>
        <v>0</v>
      </c>
      <c r="AW63" s="64">
        <f t="shared" si="35"/>
        <v>0</v>
      </c>
      <c r="AX63" s="64">
        <f t="shared" si="36"/>
        <v>0</v>
      </c>
      <c r="AY63" s="64">
        <f t="shared" si="37"/>
        <v>0</v>
      </c>
      <c r="AZ63" s="64">
        <f t="shared" si="38"/>
        <v>0</v>
      </c>
      <c r="BA63" s="64">
        <f t="shared" si="39"/>
        <v>0</v>
      </c>
      <c r="BB63" s="64">
        <f t="shared" si="40"/>
        <v>0</v>
      </c>
      <c r="BC63" s="64">
        <f t="shared" si="41"/>
        <v>0</v>
      </c>
      <c r="BD63" s="64">
        <f t="shared" si="42"/>
        <v>0</v>
      </c>
      <c r="BE63" s="64">
        <f t="shared" si="43"/>
        <v>0</v>
      </c>
      <c r="BF63" s="64">
        <f t="shared" si="44"/>
        <v>0</v>
      </c>
      <c r="BG63" s="64">
        <f t="shared" si="45"/>
        <v>0</v>
      </c>
      <c r="BH63" s="64">
        <f t="shared" si="46"/>
        <v>0</v>
      </c>
      <c r="BI63" s="64">
        <f t="shared" si="47"/>
        <v>0</v>
      </c>
      <c r="BJ63" s="64">
        <f t="shared" si="48"/>
        <v>0</v>
      </c>
      <c r="BK63" s="64">
        <f t="shared" si="49"/>
        <v>0</v>
      </c>
      <c r="BL63" s="64">
        <f t="shared" si="50"/>
        <v>0</v>
      </c>
      <c r="BM63" s="64">
        <f t="shared" si="51"/>
        <v>0</v>
      </c>
      <c r="BN63" s="64">
        <f t="shared" si="52"/>
        <v>0</v>
      </c>
      <c r="BO63" s="64">
        <f t="shared" si="53"/>
        <v>0</v>
      </c>
    </row>
    <row r="64" spans="1:72" x14ac:dyDescent="0.3">
      <c r="A64" s="4" t="s">
        <v>64</v>
      </c>
      <c r="B64" s="4">
        <v>6</v>
      </c>
      <c r="C64" s="5">
        <v>159.32</v>
      </c>
      <c r="D64" s="17">
        <v>8.5</v>
      </c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4">
        <f t="shared" si="29"/>
        <v>0</v>
      </c>
      <c r="U64" s="4">
        <f t="shared" si="30"/>
        <v>0</v>
      </c>
      <c r="V64" s="5">
        <f t="shared" si="31"/>
        <v>0</v>
      </c>
      <c r="W64" s="18">
        <f t="shared" si="32"/>
        <v>0</v>
      </c>
      <c r="X64" s="18"/>
      <c r="Y64" s="54"/>
      <c r="Z64" s="54"/>
      <c r="AA64" s="54"/>
      <c r="AB64" s="54"/>
      <c r="AC64" s="54">
        <v>1</v>
      </c>
      <c r="AD64" s="54"/>
      <c r="AE64" s="54">
        <v>2</v>
      </c>
      <c r="AF64" s="54">
        <v>2</v>
      </c>
      <c r="AG64" s="54">
        <v>1</v>
      </c>
      <c r="AH64" s="54"/>
      <c r="AI64" s="54"/>
      <c r="AJ64" s="54"/>
      <c r="AK64" s="54"/>
      <c r="AL64" s="54"/>
      <c r="AM64" s="54"/>
      <c r="AN64" s="54"/>
      <c r="AO64" s="54"/>
      <c r="AP64" s="54"/>
      <c r="AQ64" s="54"/>
      <c r="AR64" s="54"/>
      <c r="AS64" s="54"/>
      <c r="AU64" s="64">
        <f t="shared" si="33"/>
        <v>0</v>
      </c>
      <c r="AV64" s="64">
        <f t="shared" si="34"/>
        <v>0</v>
      </c>
      <c r="AW64" s="64">
        <f t="shared" si="35"/>
        <v>0</v>
      </c>
      <c r="AX64" s="64">
        <f t="shared" si="36"/>
        <v>0</v>
      </c>
      <c r="AY64" s="64">
        <f t="shared" si="37"/>
        <v>0</v>
      </c>
      <c r="AZ64" s="64">
        <f t="shared" si="38"/>
        <v>0</v>
      </c>
      <c r="BA64" s="64">
        <f t="shared" si="39"/>
        <v>0</v>
      </c>
      <c r="BB64" s="64">
        <f t="shared" si="40"/>
        <v>0</v>
      </c>
      <c r="BC64" s="64">
        <f t="shared" si="41"/>
        <v>0</v>
      </c>
      <c r="BD64" s="64">
        <f t="shared" si="42"/>
        <v>0</v>
      </c>
      <c r="BE64" s="64">
        <f t="shared" si="43"/>
        <v>0</v>
      </c>
      <c r="BF64" s="64">
        <f t="shared" si="44"/>
        <v>0</v>
      </c>
      <c r="BG64" s="64">
        <f t="shared" si="45"/>
        <v>0</v>
      </c>
      <c r="BH64" s="64">
        <f t="shared" si="46"/>
        <v>0</v>
      </c>
      <c r="BI64" s="64">
        <f t="shared" si="47"/>
        <v>0</v>
      </c>
      <c r="BJ64" s="64">
        <f t="shared" si="48"/>
        <v>0</v>
      </c>
      <c r="BK64" s="64">
        <f t="shared" si="49"/>
        <v>0</v>
      </c>
      <c r="BL64" s="64">
        <f t="shared" si="50"/>
        <v>0</v>
      </c>
      <c r="BM64" s="64">
        <f t="shared" si="51"/>
        <v>0</v>
      </c>
      <c r="BN64" s="64">
        <f t="shared" si="52"/>
        <v>0</v>
      </c>
      <c r="BO64" s="64">
        <f t="shared" si="53"/>
        <v>0</v>
      </c>
    </row>
    <row r="65" spans="1:72" x14ac:dyDescent="0.3">
      <c r="A65" s="4" t="s">
        <v>65</v>
      </c>
      <c r="B65" s="4">
        <v>3</v>
      </c>
      <c r="C65" s="5">
        <v>154.1</v>
      </c>
      <c r="D65" s="17">
        <v>6.8</v>
      </c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4">
        <f t="shared" si="29"/>
        <v>0</v>
      </c>
      <c r="U65" s="4">
        <f t="shared" si="30"/>
        <v>0</v>
      </c>
      <c r="V65" s="5">
        <f t="shared" si="31"/>
        <v>0</v>
      </c>
      <c r="W65" s="18">
        <f t="shared" si="32"/>
        <v>0</v>
      </c>
      <c r="X65" s="18"/>
      <c r="Y65" s="54"/>
      <c r="Z65" s="54"/>
      <c r="AA65" s="54"/>
      <c r="AB65" s="54"/>
      <c r="AC65" s="54"/>
      <c r="AD65" s="54"/>
      <c r="AE65" s="54"/>
      <c r="AF65" s="54"/>
      <c r="AG65" s="54">
        <v>2</v>
      </c>
      <c r="AH65" s="54">
        <v>1</v>
      </c>
      <c r="AI65" s="54"/>
      <c r="AJ65" s="54"/>
      <c r="AK65" s="54"/>
      <c r="AL65" s="54"/>
      <c r="AM65" s="54"/>
      <c r="AN65" s="54"/>
      <c r="AO65" s="54"/>
      <c r="AP65" s="54"/>
      <c r="AQ65" s="54"/>
      <c r="AR65" s="54"/>
      <c r="AS65" s="54"/>
      <c r="AU65" s="64">
        <f t="shared" si="33"/>
        <v>0</v>
      </c>
      <c r="AV65" s="64">
        <f t="shared" si="34"/>
        <v>0</v>
      </c>
      <c r="AW65" s="64">
        <f t="shared" si="35"/>
        <v>0</v>
      </c>
      <c r="AX65" s="64">
        <f t="shared" si="36"/>
        <v>0</v>
      </c>
      <c r="AY65" s="64">
        <f t="shared" si="37"/>
        <v>0</v>
      </c>
      <c r="AZ65" s="64">
        <f t="shared" si="38"/>
        <v>0</v>
      </c>
      <c r="BA65" s="64">
        <f t="shared" si="39"/>
        <v>0</v>
      </c>
      <c r="BB65" s="64">
        <f t="shared" si="40"/>
        <v>0</v>
      </c>
      <c r="BC65" s="64">
        <f t="shared" si="41"/>
        <v>0</v>
      </c>
      <c r="BD65" s="64">
        <f t="shared" si="42"/>
        <v>0</v>
      </c>
      <c r="BE65" s="64">
        <f t="shared" si="43"/>
        <v>0</v>
      </c>
      <c r="BF65" s="64">
        <f t="shared" si="44"/>
        <v>0</v>
      </c>
      <c r="BG65" s="64">
        <f t="shared" si="45"/>
        <v>0</v>
      </c>
      <c r="BH65" s="64">
        <f t="shared" si="46"/>
        <v>0</v>
      </c>
      <c r="BI65" s="64">
        <f t="shared" si="47"/>
        <v>0</v>
      </c>
      <c r="BJ65" s="64">
        <f t="shared" si="48"/>
        <v>0</v>
      </c>
      <c r="BK65" s="64">
        <f t="shared" si="49"/>
        <v>0</v>
      </c>
      <c r="BL65" s="64">
        <f t="shared" si="50"/>
        <v>0</v>
      </c>
      <c r="BM65" s="64">
        <f t="shared" si="51"/>
        <v>0</v>
      </c>
      <c r="BN65" s="64">
        <f t="shared" si="52"/>
        <v>0</v>
      </c>
      <c r="BO65" s="64">
        <f t="shared" si="53"/>
        <v>0</v>
      </c>
    </row>
    <row r="66" spans="1:72" x14ac:dyDescent="0.3">
      <c r="A66" s="4" t="s">
        <v>66</v>
      </c>
      <c r="B66" s="4">
        <v>3</v>
      </c>
      <c r="C66" s="5">
        <v>150.18</v>
      </c>
      <c r="D66" s="17">
        <v>6</v>
      </c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4">
        <f t="shared" si="29"/>
        <v>0</v>
      </c>
      <c r="U66" s="4">
        <f t="shared" si="30"/>
        <v>0</v>
      </c>
      <c r="V66" s="5">
        <f t="shared" si="31"/>
        <v>0</v>
      </c>
      <c r="W66" s="18">
        <f t="shared" si="32"/>
        <v>0</v>
      </c>
      <c r="X66" s="18"/>
      <c r="Y66" s="54"/>
      <c r="Z66" s="54"/>
      <c r="AA66" s="54"/>
      <c r="AB66" s="54"/>
      <c r="AC66" s="54"/>
      <c r="AD66" s="54">
        <v>1</v>
      </c>
      <c r="AE66" s="54">
        <v>1</v>
      </c>
      <c r="AF66" s="54">
        <v>1</v>
      </c>
      <c r="AG66" s="54"/>
      <c r="AH66" s="54"/>
      <c r="AI66" s="54"/>
      <c r="AJ66" s="54"/>
      <c r="AK66" s="54"/>
      <c r="AL66" s="54"/>
      <c r="AM66" s="54"/>
      <c r="AN66" s="54"/>
      <c r="AO66" s="54"/>
      <c r="AP66" s="54"/>
      <c r="AQ66" s="54"/>
      <c r="AR66" s="54"/>
      <c r="AS66" s="54"/>
      <c r="AU66" s="64">
        <f t="shared" si="33"/>
        <v>0</v>
      </c>
      <c r="AV66" s="64">
        <f t="shared" si="34"/>
        <v>0</v>
      </c>
      <c r="AW66" s="64">
        <f t="shared" si="35"/>
        <v>0</v>
      </c>
      <c r="AX66" s="64">
        <f t="shared" si="36"/>
        <v>0</v>
      </c>
      <c r="AY66" s="64">
        <f t="shared" si="37"/>
        <v>0</v>
      </c>
      <c r="AZ66" s="64">
        <f t="shared" si="38"/>
        <v>0</v>
      </c>
      <c r="BA66" s="64">
        <f t="shared" si="39"/>
        <v>0</v>
      </c>
      <c r="BB66" s="64">
        <f t="shared" si="40"/>
        <v>0</v>
      </c>
      <c r="BC66" s="64">
        <f t="shared" si="41"/>
        <v>0</v>
      </c>
      <c r="BD66" s="64">
        <f t="shared" si="42"/>
        <v>0</v>
      </c>
      <c r="BE66" s="64">
        <f t="shared" si="43"/>
        <v>0</v>
      </c>
      <c r="BF66" s="64">
        <f t="shared" si="44"/>
        <v>0</v>
      </c>
      <c r="BG66" s="64">
        <f t="shared" si="45"/>
        <v>0</v>
      </c>
      <c r="BH66" s="64">
        <f t="shared" si="46"/>
        <v>0</v>
      </c>
      <c r="BI66" s="64">
        <f t="shared" si="47"/>
        <v>0</v>
      </c>
      <c r="BJ66" s="64">
        <f t="shared" si="48"/>
        <v>0</v>
      </c>
      <c r="BK66" s="64">
        <f t="shared" si="49"/>
        <v>0</v>
      </c>
      <c r="BL66" s="64">
        <f t="shared" si="50"/>
        <v>0</v>
      </c>
      <c r="BM66" s="64">
        <f t="shared" si="51"/>
        <v>0</v>
      </c>
      <c r="BN66" s="64">
        <f t="shared" si="52"/>
        <v>0</v>
      </c>
      <c r="BO66" s="64">
        <f t="shared" si="53"/>
        <v>0</v>
      </c>
    </row>
    <row r="67" spans="1:72" x14ac:dyDescent="0.3">
      <c r="A67" s="82" t="s">
        <v>452</v>
      </c>
      <c r="B67" s="82">
        <v>8</v>
      </c>
      <c r="C67" s="83">
        <v>300</v>
      </c>
      <c r="D67" s="84">
        <v>13</v>
      </c>
      <c r="E67" s="85"/>
      <c r="F67" s="85"/>
      <c r="G67" s="85"/>
      <c r="H67" s="85"/>
      <c r="I67" s="85"/>
      <c r="J67" s="85"/>
      <c r="K67" s="85"/>
      <c r="L67" s="85"/>
      <c r="M67" s="85"/>
      <c r="N67" s="85"/>
      <c r="O67" s="85"/>
      <c r="P67" s="85"/>
      <c r="Q67" s="85"/>
      <c r="R67" s="85"/>
      <c r="S67" s="85"/>
      <c r="T67" s="82">
        <f>SUM(E67:S67)</f>
        <v>0</v>
      </c>
      <c r="U67" s="82">
        <f>T67*B67</f>
        <v>0</v>
      </c>
      <c r="V67" s="83">
        <f>T67*C67</f>
        <v>0</v>
      </c>
      <c r="W67" s="86">
        <f>D67*T67</f>
        <v>0</v>
      </c>
      <c r="X67" s="18"/>
      <c r="Y67" s="66"/>
      <c r="Z67" s="66"/>
      <c r="AA67" s="66"/>
      <c r="AB67" s="66"/>
      <c r="AC67" s="66"/>
      <c r="AD67" s="66">
        <v>2</v>
      </c>
      <c r="AE67" s="66">
        <v>1</v>
      </c>
      <c r="AF67" s="66">
        <v>3</v>
      </c>
      <c r="AG67" s="66"/>
      <c r="AH67" s="66">
        <v>1</v>
      </c>
      <c r="AI67" s="66"/>
      <c r="AJ67" s="66">
        <v>1</v>
      </c>
      <c r="AK67" s="66"/>
      <c r="AL67" s="66"/>
      <c r="AM67" s="66"/>
      <c r="AN67" s="66"/>
      <c r="AO67" s="66"/>
      <c r="AP67" s="66"/>
      <c r="AQ67" s="66"/>
      <c r="AR67" s="66"/>
      <c r="AS67" s="66"/>
      <c r="AU67" s="64">
        <f>Y67*T67</f>
        <v>0</v>
      </c>
      <c r="AV67" s="64">
        <f>T67*Z67</f>
        <v>0</v>
      </c>
      <c r="AW67" s="64">
        <f>AA67*T67</f>
        <v>0</v>
      </c>
      <c r="AX67" s="64">
        <f>AB67*T67</f>
        <v>0</v>
      </c>
      <c r="AY67" s="64">
        <f>AC67*T67</f>
        <v>0</v>
      </c>
      <c r="AZ67" s="64">
        <f>AD67*T67</f>
        <v>0</v>
      </c>
      <c r="BA67" s="64">
        <f>AE67*T67</f>
        <v>0</v>
      </c>
      <c r="BB67" s="64">
        <f>AF67*T67</f>
        <v>0</v>
      </c>
      <c r="BC67" s="64">
        <f>AG67*T67</f>
        <v>0</v>
      </c>
      <c r="BD67" s="64">
        <f>AH67*T67</f>
        <v>0</v>
      </c>
      <c r="BE67" s="64">
        <f>AI67*T67</f>
        <v>0</v>
      </c>
      <c r="BF67" s="64">
        <f>AJ67*T67</f>
        <v>0</v>
      </c>
      <c r="BG67" s="64">
        <f>AK67*T67</f>
        <v>0</v>
      </c>
      <c r="BH67" s="64">
        <f>AL67*T67</f>
        <v>0</v>
      </c>
      <c r="BI67" s="64">
        <f>AM67*T67</f>
        <v>0</v>
      </c>
      <c r="BJ67" s="64">
        <f>AN67*T67</f>
        <v>0</v>
      </c>
      <c r="BK67" s="64">
        <f>AO67*T67</f>
        <v>0</v>
      </c>
      <c r="BL67" s="64">
        <f>AP67*T67</f>
        <v>0</v>
      </c>
      <c r="BM67" s="64">
        <f>AQ67*T67</f>
        <v>0</v>
      </c>
      <c r="BN67" s="64">
        <f>AR67*T67</f>
        <v>0</v>
      </c>
      <c r="BO67" s="64">
        <f>AS67*T67</f>
        <v>0</v>
      </c>
    </row>
    <row r="68" spans="1:72" x14ac:dyDescent="0.3">
      <c r="A68" s="4" t="s">
        <v>67</v>
      </c>
      <c r="B68" s="4">
        <v>6</v>
      </c>
      <c r="C68" s="5">
        <v>39.18</v>
      </c>
      <c r="D68" s="17">
        <v>1.698</v>
      </c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4">
        <f t="shared" si="29"/>
        <v>0</v>
      </c>
      <c r="U68" s="4">
        <f t="shared" si="30"/>
        <v>0</v>
      </c>
      <c r="V68" s="5">
        <f t="shared" si="31"/>
        <v>0</v>
      </c>
      <c r="W68" s="18">
        <f t="shared" si="32"/>
        <v>0</v>
      </c>
      <c r="X68" s="18"/>
      <c r="Y68" s="64"/>
      <c r="Z68" s="64">
        <v>6</v>
      </c>
      <c r="AA68" s="64"/>
      <c r="AB68" s="64"/>
      <c r="AC68" s="64"/>
      <c r="AD68" s="64"/>
      <c r="AE68" s="64"/>
      <c r="AF68" s="64"/>
      <c r="AG68" s="64"/>
      <c r="AH68" s="64"/>
      <c r="AI68" s="64"/>
      <c r="AJ68" s="64"/>
      <c r="AK68" s="64"/>
      <c r="AL68" s="64"/>
      <c r="AM68" s="64"/>
      <c r="AN68" s="64"/>
      <c r="AO68" s="64"/>
      <c r="AP68" s="64"/>
      <c r="AQ68" s="64"/>
      <c r="AR68" s="64"/>
      <c r="AS68" s="64"/>
      <c r="AU68" s="64">
        <f t="shared" si="33"/>
        <v>0</v>
      </c>
      <c r="AV68" s="64">
        <f t="shared" si="34"/>
        <v>0</v>
      </c>
      <c r="AW68" s="64">
        <f t="shared" si="35"/>
        <v>0</v>
      </c>
      <c r="AX68" s="64">
        <f t="shared" si="36"/>
        <v>0</v>
      </c>
      <c r="AY68" s="64">
        <f t="shared" si="37"/>
        <v>0</v>
      </c>
      <c r="AZ68" s="64">
        <f t="shared" si="38"/>
        <v>0</v>
      </c>
      <c r="BA68" s="64">
        <f t="shared" si="39"/>
        <v>0</v>
      </c>
      <c r="BB68" s="64">
        <f t="shared" si="40"/>
        <v>0</v>
      </c>
      <c r="BC68" s="64">
        <f t="shared" si="41"/>
        <v>0</v>
      </c>
      <c r="BD68" s="64">
        <f t="shared" si="42"/>
        <v>0</v>
      </c>
      <c r="BE68" s="64">
        <f t="shared" si="43"/>
        <v>0</v>
      </c>
      <c r="BF68" s="64">
        <f t="shared" si="44"/>
        <v>0</v>
      </c>
      <c r="BG68" s="64">
        <f t="shared" si="45"/>
        <v>0</v>
      </c>
      <c r="BH68" s="64">
        <f t="shared" si="46"/>
        <v>0</v>
      </c>
      <c r="BI68" s="64">
        <f t="shared" si="47"/>
        <v>0</v>
      </c>
      <c r="BJ68" s="64">
        <f t="shared" si="48"/>
        <v>0</v>
      </c>
      <c r="BK68" s="64">
        <f t="shared" si="49"/>
        <v>0</v>
      </c>
      <c r="BL68" s="64">
        <f t="shared" si="50"/>
        <v>0</v>
      </c>
      <c r="BM68" s="64">
        <f t="shared" si="51"/>
        <v>0</v>
      </c>
      <c r="BN68" s="64">
        <f t="shared" si="52"/>
        <v>0</v>
      </c>
      <c r="BO68" s="64">
        <f t="shared" si="53"/>
        <v>0</v>
      </c>
    </row>
    <row r="69" spans="1:72" x14ac:dyDescent="0.3">
      <c r="A69" s="4" t="s">
        <v>68</v>
      </c>
      <c r="B69" s="4">
        <v>5</v>
      </c>
      <c r="C69" s="5">
        <v>95.34</v>
      </c>
      <c r="D69" s="17">
        <v>4.2</v>
      </c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4">
        <f t="shared" si="29"/>
        <v>0</v>
      </c>
      <c r="U69" s="4">
        <f t="shared" si="30"/>
        <v>0</v>
      </c>
      <c r="V69" s="5">
        <f t="shared" si="31"/>
        <v>0</v>
      </c>
      <c r="W69" s="18">
        <f t="shared" si="32"/>
        <v>0</v>
      </c>
      <c r="X69" s="18"/>
      <c r="Y69" s="54"/>
      <c r="Z69" s="54"/>
      <c r="AA69" s="54"/>
      <c r="AB69" s="54"/>
      <c r="AC69" s="54"/>
      <c r="AD69" s="54">
        <v>3</v>
      </c>
      <c r="AE69" s="54">
        <v>2</v>
      </c>
      <c r="AF69" s="54"/>
      <c r="AG69" s="54"/>
      <c r="AH69" s="54"/>
      <c r="AI69" s="54"/>
      <c r="AJ69" s="54"/>
      <c r="AK69" s="54"/>
      <c r="AL69" s="54"/>
      <c r="AM69" s="54"/>
      <c r="AN69" s="54"/>
      <c r="AO69" s="54"/>
      <c r="AP69" s="54"/>
      <c r="AQ69" s="54"/>
      <c r="AR69" s="54"/>
      <c r="AS69" s="54"/>
      <c r="AU69" s="64">
        <f t="shared" si="33"/>
        <v>0</v>
      </c>
      <c r="AV69" s="64">
        <f t="shared" si="34"/>
        <v>0</v>
      </c>
      <c r="AW69" s="64">
        <f t="shared" si="35"/>
        <v>0</v>
      </c>
      <c r="AX69" s="64">
        <f t="shared" si="36"/>
        <v>0</v>
      </c>
      <c r="AY69" s="64">
        <f t="shared" si="37"/>
        <v>0</v>
      </c>
      <c r="AZ69" s="64">
        <f t="shared" si="38"/>
        <v>0</v>
      </c>
      <c r="BA69" s="64">
        <f t="shared" si="39"/>
        <v>0</v>
      </c>
      <c r="BB69" s="64">
        <f t="shared" si="40"/>
        <v>0</v>
      </c>
      <c r="BC69" s="64">
        <f t="shared" si="41"/>
        <v>0</v>
      </c>
      <c r="BD69" s="64">
        <f t="shared" si="42"/>
        <v>0</v>
      </c>
      <c r="BE69" s="64">
        <f t="shared" si="43"/>
        <v>0</v>
      </c>
      <c r="BF69" s="64">
        <f t="shared" si="44"/>
        <v>0</v>
      </c>
      <c r="BG69" s="64">
        <f t="shared" si="45"/>
        <v>0</v>
      </c>
      <c r="BH69" s="64">
        <f t="shared" si="46"/>
        <v>0</v>
      </c>
      <c r="BI69" s="64">
        <f t="shared" si="47"/>
        <v>0</v>
      </c>
      <c r="BJ69" s="64">
        <f t="shared" si="48"/>
        <v>0</v>
      </c>
      <c r="BK69" s="64">
        <f t="shared" si="49"/>
        <v>0</v>
      </c>
      <c r="BL69" s="64">
        <f t="shared" si="50"/>
        <v>0</v>
      </c>
      <c r="BM69" s="64">
        <f t="shared" si="51"/>
        <v>0</v>
      </c>
      <c r="BN69" s="64">
        <f t="shared" si="52"/>
        <v>0</v>
      </c>
      <c r="BO69" s="64">
        <f t="shared" si="53"/>
        <v>0</v>
      </c>
    </row>
    <row r="70" spans="1:72" x14ac:dyDescent="0.3">
      <c r="A70" s="4" t="s">
        <v>69</v>
      </c>
      <c r="B70" s="4">
        <v>5</v>
      </c>
      <c r="C70" s="5">
        <v>96.64</v>
      </c>
      <c r="D70" s="17">
        <v>4.2300000000000004</v>
      </c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4">
        <f t="shared" si="29"/>
        <v>0</v>
      </c>
      <c r="U70" s="4">
        <f t="shared" si="30"/>
        <v>0</v>
      </c>
      <c r="V70" s="5">
        <f t="shared" si="31"/>
        <v>0</v>
      </c>
      <c r="W70" s="18">
        <f t="shared" si="32"/>
        <v>0</v>
      </c>
      <c r="X70" s="18"/>
      <c r="Y70" s="54"/>
      <c r="Z70" s="54"/>
      <c r="AA70" s="54"/>
      <c r="AB70" s="54"/>
      <c r="AC70" s="54"/>
      <c r="AD70" s="54"/>
      <c r="AE70" s="54">
        <v>5</v>
      </c>
      <c r="AF70" s="54"/>
      <c r="AG70" s="54"/>
      <c r="AH70" s="54"/>
      <c r="AI70" s="54"/>
      <c r="AJ70" s="54"/>
      <c r="AK70" s="54"/>
      <c r="AL70" s="54"/>
      <c r="AM70" s="54"/>
      <c r="AN70" s="54"/>
      <c r="AO70" s="54"/>
      <c r="AP70" s="54"/>
      <c r="AQ70" s="54"/>
      <c r="AR70" s="54"/>
      <c r="AS70" s="54"/>
      <c r="AU70" s="64">
        <f t="shared" si="33"/>
        <v>0</v>
      </c>
      <c r="AV70" s="64">
        <f t="shared" si="34"/>
        <v>0</v>
      </c>
      <c r="AW70" s="64">
        <f t="shared" si="35"/>
        <v>0</v>
      </c>
      <c r="AX70" s="64">
        <f t="shared" si="36"/>
        <v>0</v>
      </c>
      <c r="AY70" s="64">
        <f t="shared" si="37"/>
        <v>0</v>
      </c>
      <c r="AZ70" s="64">
        <f t="shared" si="38"/>
        <v>0</v>
      </c>
      <c r="BA70" s="64">
        <f t="shared" si="39"/>
        <v>0</v>
      </c>
      <c r="BB70" s="64">
        <f t="shared" si="40"/>
        <v>0</v>
      </c>
      <c r="BC70" s="64">
        <f t="shared" si="41"/>
        <v>0</v>
      </c>
      <c r="BD70" s="64">
        <f t="shared" si="42"/>
        <v>0</v>
      </c>
      <c r="BE70" s="64">
        <f t="shared" si="43"/>
        <v>0</v>
      </c>
      <c r="BF70" s="64">
        <f t="shared" si="44"/>
        <v>0</v>
      </c>
      <c r="BG70" s="64">
        <f t="shared" si="45"/>
        <v>0</v>
      </c>
      <c r="BH70" s="64">
        <f t="shared" si="46"/>
        <v>0</v>
      </c>
      <c r="BI70" s="64">
        <f t="shared" si="47"/>
        <v>0</v>
      </c>
      <c r="BJ70" s="64">
        <f t="shared" si="48"/>
        <v>0</v>
      </c>
      <c r="BK70" s="64">
        <f t="shared" si="49"/>
        <v>0</v>
      </c>
      <c r="BL70" s="64">
        <f t="shared" si="50"/>
        <v>0</v>
      </c>
      <c r="BM70" s="64">
        <f t="shared" si="51"/>
        <v>0</v>
      </c>
      <c r="BN70" s="64">
        <f t="shared" si="52"/>
        <v>0</v>
      </c>
      <c r="BO70" s="64">
        <f t="shared" si="53"/>
        <v>0</v>
      </c>
    </row>
    <row r="71" spans="1:72" x14ac:dyDescent="0.3">
      <c r="A71" s="4" t="s">
        <v>70</v>
      </c>
      <c r="B71" s="4">
        <v>10</v>
      </c>
      <c r="C71" s="5">
        <v>107.08</v>
      </c>
      <c r="D71" s="17">
        <v>4.7149999999999999</v>
      </c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4">
        <f t="shared" si="29"/>
        <v>0</v>
      </c>
      <c r="U71" s="4">
        <f t="shared" si="30"/>
        <v>0</v>
      </c>
      <c r="V71" s="5">
        <f t="shared" si="31"/>
        <v>0</v>
      </c>
      <c r="W71" s="18">
        <f t="shared" si="32"/>
        <v>0</v>
      </c>
      <c r="X71" s="18"/>
      <c r="Y71" s="54"/>
      <c r="Z71" s="54"/>
      <c r="AA71" s="54"/>
      <c r="AB71" s="54">
        <v>10</v>
      </c>
      <c r="AC71" s="54"/>
      <c r="AD71" s="54"/>
      <c r="AE71" s="54"/>
      <c r="AF71" s="54"/>
      <c r="AG71" s="54"/>
      <c r="AH71" s="54"/>
      <c r="AI71" s="54"/>
      <c r="AJ71" s="54"/>
      <c r="AK71" s="54"/>
      <c r="AL71" s="54"/>
      <c r="AM71" s="54"/>
      <c r="AN71" s="54"/>
      <c r="AO71" s="54"/>
      <c r="AP71" s="54"/>
      <c r="AQ71" s="54"/>
      <c r="AR71" s="54"/>
      <c r="AS71" s="54"/>
      <c r="AU71" s="64">
        <f t="shared" si="33"/>
        <v>0</v>
      </c>
      <c r="AV71" s="64">
        <f t="shared" si="34"/>
        <v>0</v>
      </c>
      <c r="AW71" s="64">
        <f t="shared" si="35"/>
        <v>0</v>
      </c>
      <c r="AX71" s="64">
        <f t="shared" si="36"/>
        <v>0</v>
      </c>
      <c r="AY71" s="64">
        <f t="shared" si="37"/>
        <v>0</v>
      </c>
      <c r="AZ71" s="64">
        <f t="shared" si="38"/>
        <v>0</v>
      </c>
      <c r="BA71" s="64">
        <f t="shared" si="39"/>
        <v>0</v>
      </c>
      <c r="BB71" s="64">
        <f t="shared" si="40"/>
        <v>0</v>
      </c>
      <c r="BC71" s="64">
        <f t="shared" si="41"/>
        <v>0</v>
      </c>
      <c r="BD71" s="64">
        <f t="shared" si="42"/>
        <v>0</v>
      </c>
      <c r="BE71" s="64">
        <f t="shared" si="43"/>
        <v>0</v>
      </c>
      <c r="BF71" s="64">
        <f t="shared" si="44"/>
        <v>0</v>
      </c>
      <c r="BG71" s="64">
        <f t="shared" si="45"/>
        <v>0</v>
      </c>
      <c r="BH71" s="64">
        <f t="shared" si="46"/>
        <v>0</v>
      </c>
      <c r="BI71" s="64">
        <f t="shared" si="47"/>
        <v>0</v>
      </c>
      <c r="BJ71" s="64">
        <f t="shared" si="48"/>
        <v>0</v>
      </c>
      <c r="BK71" s="64">
        <f t="shared" si="49"/>
        <v>0</v>
      </c>
      <c r="BL71" s="64">
        <f t="shared" si="50"/>
        <v>0</v>
      </c>
      <c r="BM71" s="64">
        <f t="shared" si="51"/>
        <v>0</v>
      </c>
      <c r="BN71" s="64">
        <f t="shared" si="52"/>
        <v>0</v>
      </c>
      <c r="BO71" s="64">
        <f t="shared" si="53"/>
        <v>0</v>
      </c>
    </row>
    <row r="72" spans="1:72" x14ac:dyDescent="0.3">
      <c r="A72" s="4" t="s">
        <v>71</v>
      </c>
      <c r="B72" s="4">
        <v>4</v>
      </c>
      <c r="C72" s="5">
        <v>173.69</v>
      </c>
      <c r="D72" s="17">
        <v>7.4</v>
      </c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4">
        <f t="shared" si="29"/>
        <v>0</v>
      </c>
      <c r="U72" s="4">
        <f t="shared" si="30"/>
        <v>0</v>
      </c>
      <c r="V72" s="5">
        <f t="shared" si="31"/>
        <v>0</v>
      </c>
      <c r="W72" s="18">
        <f t="shared" si="32"/>
        <v>0</v>
      </c>
      <c r="X72" s="18"/>
      <c r="Y72" s="65"/>
      <c r="Z72" s="65"/>
      <c r="AA72" s="65"/>
      <c r="AB72" s="65"/>
      <c r="AC72" s="65"/>
      <c r="AD72" s="65">
        <v>1</v>
      </c>
      <c r="AE72" s="65"/>
      <c r="AF72" s="65"/>
      <c r="AG72" s="65"/>
      <c r="AH72" s="65"/>
      <c r="AI72" s="65">
        <v>3</v>
      </c>
      <c r="AJ72" s="65"/>
      <c r="AK72" s="65"/>
      <c r="AL72" s="65"/>
      <c r="AM72" s="65"/>
      <c r="AN72" s="65"/>
      <c r="AO72" s="65"/>
      <c r="AP72" s="65"/>
      <c r="AQ72" s="65"/>
      <c r="AR72" s="65"/>
      <c r="AS72" s="65"/>
      <c r="AU72" s="64">
        <f t="shared" si="33"/>
        <v>0</v>
      </c>
      <c r="AV72" s="64">
        <f t="shared" si="34"/>
        <v>0</v>
      </c>
      <c r="AW72" s="64">
        <f t="shared" si="35"/>
        <v>0</v>
      </c>
      <c r="AX72" s="64">
        <f t="shared" si="36"/>
        <v>0</v>
      </c>
      <c r="AY72" s="64">
        <f t="shared" si="37"/>
        <v>0</v>
      </c>
      <c r="AZ72" s="64">
        <f t="shared" si="38"/>
        <v>0</v>
      </c>
      <c r="BA72" s="64">
        <f t="shared" si="39"/>
        <v>0</v>
      </c>
      <c r="BB72" s="64">
        <f t="shared" si="40"/>
        <v>0</v>
      </c>
      <c r="BC72" s="64">
        <f t="shared" si="41"/>
        <v>0</v>
      </c>
      <c r="BD72" s="64">
        <f t="shared" si="42"/>
        <v>0</v>
      </c>
      <c r="BE72" s="64">
        <f t="shared" si="43"/>
        <v>0</v>
      </c>
      <c r="BF72" s="64">
        <f t="shared" si="44"/>
        <v>0</v>
      </c>
      <c r="BG72" s="64">
        <f t="shared" si="45"/>
        <v>0</v>
      </c>
      <c r="BH72" s="64">
        <f t="shared" si="46"/>
        <v>0</v>
      </c>
      <c r="BI72" s="64">
        <f t="shared" si="47"/>
        <v>0</v>
      </c>
      <c r="BJ72" s="64">
        <f t="shared" si="48"/>
        <v>0</v>
      </c>
      <c r="BK72" s="64">
        <f t="shared" si="49"/>
        <v>0</v>
      </c>
      <c r="BL72" s="64">
        <f t="shared" si="50"/>
        <v>0</v>
      </c>
      <c r="BM72" s="64">
        <f t="shared" si="51"/>
        <v>0</v>
      </c>
      <c r="BN72" s="64">
        <f t="shared" si="52"/>
        <v>0</v>
      </c>
      <c r="BO72" s="64">
        <f t="shared" si="53"/>
        <v>0</v>
      </c>
    </row>
    <row r="73" spans="1:72" x14ac:dyDescent="0.3">
      <c r="A73" s="4" t="s">
        <v>72</v>
      </c>
      <c r="B73" s="4">
        <v>3</v>
      </c>
      <c r="C73" s="5">
        <v>176.3</v>
      </c>
      <c r="D73" s="17">
        <v>7.8</v>
      </c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4">
        <f t="shared" si="29"/>
        <v>0</v>
      </c>
      <c r="U73" s="4">
        <f t="shared" si="30"/>
        <v>0</v>
      </c>
      <c r="V73" s="5">
        <f t="shared" si="31"/>
        <v>0</v>
      </c>
      <c r="W73" s="18">
        <f t="shared" si="32"/>
        <v>0</v>
      </c>
      <c r="X73" s="18"/>
      <c r="Y73" s="65"/>
      <c r="Z73" s="65"/>
      <c r="AA73" s="65"/>
      <c r="AB73" s="65"/>
      <c r="AC73" s="65"/>
      <c r="AD73" s="65"/>
      <c r="AE73" s="65"/>
      <c r="AF73" s="65"/>
      <c r="AG73" s="65"/>
      <c r="AH73" s="65">
        <v>1</v>
      </c>
      <c r="AI73" s="65"/>
      <c r="AJ73" s="65">
        <v>2</v>
      </c>
      <c r="AK73" s="65"/>
      <c r="AL73" s="65"/>
      <c r="AM73" s="65"/>
      <c r="AN73" s="65"/>
      <c r="AO73" s="65"/>
      <c r="AP73" s="65"/>
      <c r="AQ73" s="65"/>
      <c r="AR73" s="65"/>
      <c r="AS73" s="65"/>
      <c r="AU73" s="64">
        <f t="shared" si="33"/>
        <v>0</v>
      </c>
      <c r="AV73" s="64">
        <f t="shared" si="34"/>
        <v>0</v>
      </c>
      <c r="AW73" s="64">
        <f t="shared" si="35"/>
        <v>0</v>
      </c>
      <c r="AX73" s="64">
        <f t="shared" si="36"/>
        <v>0</v>
      </c>
      <c r="AY73" s="64">
        <f t="shared" si="37"/>
        <v>0</v>
      </c>
      <c r="AZ73" s="64">
        <f t="shared" si="38"/>
        <v>0</v>
      </c>
      <c r="BA73" s="64">
        <f t="shared" si="39"/>
        <v>0</v>
      </c>
      <c r="BB73" s="64">
        <f t="shared" si="40"/>
        <v>0</v>
      </c>
      <c r="BC73" s="64">
        <f t="shared" si="41"/>
        <v>0</v>
      </c>
      <c r="BD73" s="64">
        <f t="shared" si="42"/>
        <v>0</v>
      </c>
      <c r="BE73" s="64">
        <f t="shared" si="43"/>
        <v>0</v>
      </c>
      <c r="BF73" s="64">
        <f t="shared" si="44"/>
        <v>0</v>
      </c>
      <c r="BG73" s="64">
        <f t="shared" si="45"/>
        <v>0</v>
      </c>
      <c r="BH73" s="64">
        <f t="shared" si="46"/>
        <v>0</v>
      </c>
      <c r="BI73" s="64">
        <f t="shared" si="47"/>
        <v>0</v>
      </c>
      <c r="BJ73" s="64">
        <f t="shared" si="48"/>
        <v>0</v>
      </c>
      <c r="BK73" s="64">
        <f t="shared" si="49"/>
        <v>0</v>
      </c>
      <c r="BL73" s="64">
        <f t="shared" si="50"/>
        <v>0</v>
      </c>
      <c r="BM73" s="64">
        <f t="shared" si="51"/>
        <v>0</v>
      </c>
      <c r="BN73" s="64">
        <f t="shared" si="52"/>
        <v>0</v>
      </c>
      <c r="BO73" s="64">
        <f t="shared" si="53"/>
        <v>0</v>
      </c>
    </row>
    <row r="74" spans="1:72" s="69" customFormat="1" x14ac:dyDescent="0.3">
      <c r="A74" s="82" t="s">
        <v>446</v>
      </c>
      <c r="B74" s="82">
        <v>3</v>
      </c>
      <c r="C74" s="83">
        <v>174</v>
      </c>
      <c r="D74" s="84">
        <v>7.7</v>
      </c>
      <c r="E74" s="85"/>
      <c r="F74" s="85"/>
      <c r="G74" s="85"/>
      <c r="H74" s="85"/>
      <c r="I74" s="85"/>
      <c r="J74" s="85"/>
      <c r="K74" s="85"/>
      <c r="L74" s="85"/>
      <c r="M74" s="85"/>
      <c r="N74" s="85"/>
      <c r="O74" s="85"/>
      <c r="P74" s="85"/>
      <c r="Q74" s="85"/>
      <c r="R74" s="85"/>
      <c r="S74" s="85"/>
      <c r="T74" s="82">
        <f>SUM(E74:S74)</f>
        <v>0</v>
      </c>
      <c r="U74" s="82">
        <f>T74*B74</f>
        <v>0</v>
      </c>
      <c r="V74" s="83">
        <f>T74*C74</f>
        <v>0</v>
      </c>
      <c r="W74" s="86">
        <f>D74*T74</f>
        <v>0</v>
      </c>
      <c r="X74" s="18"/>
      <c r="Y74" s="64"/>
      <c r="Z74" s="64"/>
      <c r="AA74" s="64"/>
      <c r="AB74" s="64"/>
      <c r="AC74" s="64"/>
      <c r="AD74" s="64"/>
      <c r="AE74" s="64"/>
      <c r="AF74" s="64"/>
      <c r="AG74" s="64"/>
      <c r="AH74" s="64">
        <v>3</v>
      </c>
      <c r="AI74" s="64"/>
      <c r="AJ74" s="64"/>
      <c r="AK74" s="64"/>
      <c r="AL74" s="64"/>
      <c r="AM74" s="64"/>
      <c r="AN74" s="64"/>
      <c r="AO74" s="64"/>
      <c r="AP74" s="64"/>
      <c r="AQ74" s="64"/>
      <c r="AR74" s="64"/>
      <c r="AS74" s="64"/>
      <c r="AU74" s="64"/>
      <c r="AV74" s="64"/>
      <c r="AW74" s="64"/>
      <c r="AX74" s="64"/>
      <c r="AY74" s="64"/>
      <c r="AZ74" s="64"/>
      <c r="BA74" s="64"/>
      <c r="BB74" s="64"/>
      <c r="BC74" s="64"/>
      <c r="BD74" s="64"/>
      <c r="BE74" s="64"/>
      <c r="BF74" s="64"/>
      <c r="BG74" s="64"/>
      <c r="BH74" s="64"/>
      <c r="BI74" s="64"/>
      <c r="BJ74" s="64"/>
      <c r="BK74" s="64"/>
      <c r="BL74" s="64"/>
      <c r="BM74" s="64"/>
      <c r="BN74" s="64"/>
      <c r="BO74" s="64"/>
      <c r="BP74"/>
      <c r="BQ74"/>
      <c r="BR74"/>
      <c r="BS74"/>
      <c r="BT74"/>
    </row>
    <row r="75" spans="1:72" x14ac:dyDescent="0.3">
      <c r="A75" s="4" t="s">
        <v>73</v>
      </c>
      <c r="B75" s="4">
        <v>5</v>
      </c>
      <c r="C75" s="5">
        <v>151.47999999999999</v>
      </c>
      <c r="D75" s="17">
        <v>6.6</v>
      </c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4">
        <f t="shared" si="29"/>
        <v>0</v>
      </c>
      <c r="U75" s="4">
        <f t="shared" si="30"/>
        <v>0</v>
      </c>
      <c r="V75" s="5">
        <f t="shared" si="31"/>
        <v>0</v>
      </c>
      <c r="W75" s="18">
        <f t="shared" si="32"/>
        <v>0</v>
      </c>
      <c r="X75" s="18"/>
      <c r="Y75" s="54"/>
      <c r="Z75" s="54"/>
      <c r="AA75" s="54"/>
      <c r="AB75" s="54"/>
      <c r="AC75" s="54"/>
      <c r="AD75" s="54">
        <v>2</v>
      </c>
      <c r="AE75" s="54">
        <v>2</v>
      </c>
      <c r="AF75" s="54">
        <v>1</v>
      </c>
      <c r="AG75" s="54"/>
      <c r="AH75" s="54"/>
      <c r="AI75" s="54"/>
      <c r="AJ75" s="54"/>
      <c r="AK75" s="54"/>
      <c r="AL75" s="54"/>
      <c r="AM75" s="54"/>
      <c r="AN75" s="54"/>
      <c r="AO75" s="54"/>
      <c r="AP75" s="54"/>
      <c r="AQ75" s="54"/>
      <c r="AR75" s="54"/>
      <c r="AS75" s="54"/>
      <c r="AU75" s="64">
        <f t="shared" si="33"/>
        <v>0</v>
      </c>
      <c r="AV75" s="64">
        <f t="shared" si="34"/>
        <v>0</v>
      </c>
      <c r="AW75" s="64">
        <f t="shared" si="35"/>
        <v>0</v>
      </c>
      <c r="AX75" s="64">
        <f t="shared" si="36"/>
        <v>0</v>
      </c>
      <c r="AY75" s="64">
        <f t="shared" si="37"/>
        <v>0</v>
      </c>
      <c r="AZ75" s="64">
        <f t="shared" si="38"/>
        <v>0</v>
      </c>
      <c r="BA75" s="64">
        <f t="shared" si="39"/>
        <v>0</v>
      </c>
      <c r="BB75" s="64">
        <f t="shared" si="40"/>
        <v>0</v>
      </c>
      <c r="BC75" s="64">
        <f t="shared" si="41"/>
        <v>0</v>
      </c>
      <c r="BD75" s="64">
        <f t="shared" si="42"/>
        <v>0</v>
      </c>
      <c r="BE75" s="64">
        <f t="shared" si="43"/>
        <v>0</v>
      </c>
      <c r="BF75" s="64">
        <f t="shared" si="44"/>
        <v>0</v>
      </c>
      <c r="BG75" s="64">
        <f t="shared" si="45"/>
        <v>0</v>
      </c>
      <c r="BH75" s="64">
        <f t="shared" si="46"/>
        <v>0</v>
      </c>
      <c r="BI75" s="64">
        <f t="shared" si="47"/>
        <v>0</v>
      </c>
      <c r="BJ75" s="64">
        <f t="shared" si="48"/>
        <v>0</v>
      </c>
      <c r="BK75" s="64">
        <f t="shared" si="49"/>
        <v>0</v>
      </c>
      <c r="BL75" s="64">
        <f t="shared" si="50"/>
        <v>0</v>
      </c>
      <c r="BM75" s="64">
        <f t="shared" si="51"/>
        <v>0</v>
      </c>
      <c r="BN75" s="64">
        <f t="shared" si="52"/>
        <v>0</v>
      </c>
      <c r="BO75" s="64">
        <f t="shared" si="53"/>
        <v>0</v>
      </c>
    </row>
    <row r="76" spans="1:72" x14ac:dyDescent="0.3">
      <c r="A76" s="4" t="s">
        <v>74</v>
      </c>
      <c r="B76" s="4">
        <v>3</v>
      </c>
      <c r="C76" s="5">
        <v>104.47</v>
      </c>
      <c r="D76" s="17">
        <v>4.2</v>
      </c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4">
        <f t="shared" si="29"/>
        <v>0</v>
      </c>
      <c r="U76" s="4">
        <f t="shared" si="30"/>
        <v>0</v>
      </c>
      <c r="V76" s="5">
        <f t="shared" si="31"/>
        <v>0</v>
      </c>
      <c r="W76" s="18">
        <f t="shared" si="32"/>
        <v>0</v>
      </c>
      <c r="X76" s="18"/>
      <c r="Y76" s="54"/>
      <c r="Z76" s="54"/>
      <c r="AA76" s="54"/>
      <c r="AB76" s="54"/>
      <c r="AC76" s="54"/>
      <c r="AD76" s="54"/>
      <c r="AE76" s="54"/>
      <c r="AF76" s="54"/>
      <c r="AG76" s="54"/>
      <c r="AH76" s="54"/>
      <c r="AI76" s="54"/>
      <c r="AJ76" s="54"/>
      <c r="AK76" s="54"/>
      <c r="AL76" s="54"/>
      <c r="AM76" s="54"/>
      <c r="AN76" s="54"/>
      <c r="AO76" s="54"/>
      <c r="AP76" s="54"/>
      <c r="AQ76" s="54"/>
      <c r="AR76" s="54"/>
      <c r="AS76" s="54"/>
      <c r="AU76" s="64">
        <f t="shared" si="33"/>
        <v>0</v>
      </c>
      <c r="AV76" s="64">
        <f t="shared" si="34"/>
        <v>0</v>
      </c>
      <c r="AW76" s="64">
        <f t="shared" si="35"/>
        <v>0</v>
      </c>
      <c r="AX76" s="64">
        <f t="shared" si="36"/>
        <v>0</v>
      </c>
      <c r="AY76" s="64">
        <f t="shared" si="37"/>
        <v>0</v>
      </c>
      <c r="AZ76" s="64">
        <f t="shared" si="38"/>
        <v>0</v>
      </c>
      <c r="BA76" s="64">
        <f t="shared" si="39"/>
        <v>0</v>
      </c>
      <c r="BB76" s="64">
        <f t="shared" si="40"/>
        <v>0</v>
      </c>
      <c r="BC76" s="64">
        <f t="shared" si="41"/>
        <v>0</v>
      </c>
      <c r="BD76" s="64">
        <f t="shared" si="42"/>
        <v>0</v>
      </c>
      <c r="BE76" s="64">
        <f t="shared" si="43"/>
        <v>0</v>
      </c>
      <c r="BF76" s="64">
        <f t="shared" si="44"/>
        <v>0</v>
      </c>
      <c r="BG76" s="64">
        <f t="shared" si="45"/>
        <v>0</v>
      </c>
      <c r="BH76" s="64">
        <f t="shared" si="46"/>
        <v>0</v>
      </c>
      <c r="BI76" s="64">
        <f t="shared" si="47"/>
        <v>0</v>
      </c>
      <c r="BJ76" s="64">
        <f t="shared" si="48"/>
        <v>0</v>
      </c>
      <c r="BK76" s="64">
        <f t="shared" si="49"/>
        <v>0</v>
      </c>
      <c r="BL76" s="64">
        <f t="shared" si="50"/>
        <v>0</v>
      </c>
      <c r="BM76" s="64">
        <f t="shared" si="51"/>
        <v>0</v>
      </c>
      <c r="BN76" s="64">
        <f t="shared" si="52"/>
        <v>0</v>
      </c>
      <c r="BO76" s="64">
        <f t="shared" si="53"/>
        <v>0</v>
      </c>
    </row>
    <row r="77" spans="1:72" x14ac:dyDescent="0.3">
      <c r="A77" s="4" t="s">
        <v>75</v>
      </c>
      <c r="B77" s="4">
        <v>4</v>
      </c>
      <c r="C77" s="5">
        <v>143.65</v>
      </c>
      <c r="D77" s="17">
        <v>6.0339999999999998</v>
      </c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4">
        <f t="shared" si="29"/>
        <v>0</v>
      </c>
      <c r="U77" s="4">
        <f t="shared" si="30"/>
        <v>0</v>
      </c>
      <c r="V77" s="5">
        <f t="shared" si="31"/>
        <v>0</v>
      </c>
      <c r="W77" s="18">
        <f t="shared" si="32"/>
        <v>0</v>
      </c>
      <c r="X77" s="18"/>
      <c r="Y77" s="54"/>
      <c r="Z77" s="54"/>
      <c r="AA77" s="54"/>
      <c r="AB77" s="54"/>
      <c r="AC77" s="54"/>
      <c r="AD77" s="54"/>
      <c r="AE77" s="54"/>
      <c r="AF77" s="54"/>
      <c r="AG77" s="54"/>
      <c r="AH77" s="54"/>
      <c r="AI77" s="54"/>
      <c r="AJ77" s="54"/>
      <c r="AK77" s="54"/>
      <c r="AL77" s="54"/>
      <c r="AM77" s="54"/>
      <c r="AN77" s="54"/>
      <c r="AO77" s="54"/>
      <c r="AP77" s="54"/>
      <c r="AQ77" s="54"/>
      <c r="AR77" s="54"/>
      <c r="AS77" s="54"/>
      <c r="AU77" s="64">
        <f t="shared" si="33"/>
        <v>0</v>
      </c>
      <c r="AV77" s="64">
        <f t="shared" si="34"/>
        <v>0</v>
      </c>
      <c r="AW77" s="64">
        <f t="shared" si="35"/>
        <v>0</v>
      </c>
      <c r="AX77" s="64">
        <f t="shared" si="36"/>
        <v>0</v>
      </c>
      <c r="AY77" s="64">
        <f t="shared" si="37"/>
        <v>0</v>
      </c>
      <c r="AZ77" s="64">
        <f t="shared" si="38"/>
        <v>0</v>
      </c>
      <c r="BA77" s="64">
        <f t="shared" si="39"/>
        <v>0</v>
      </c>
      <c r="BB77" s="64">
        <f t="shared" si="40"/>
        <v>0</v>
      </c>
      <c r="BC77" s="64">
        <f t="shared" si="41"/>
        <v>0</v>
      </c>
      <c r="BD77" s="64">
        <f t="shared" si="42"/>
        <v>0</v>
      </c>
      <c r="BE77" s="64">
        <f t="shared" si="43"/>
        <v>0</v>
      </c>
      <c r="BF77" s="64">
        <f t="shared" si="44"/>
        <v>0</v>
      </c>
      <c r="BG77" s="64">
        <f t="shared" si="45"/>
        <v>0</v>
      </c>
      <c r="BH77" s="64">
        <f t="shared" si="46"/>
        <v>0</v>
      </c>
      <c r="BI77" s="64">
        <f t="shared" si="47"/>
        <v>0</v>
      </c>
      <c r="BJ77" s="64">
        <f t="shared" si="48"/>
        <v>0</v>
      </c>
      <c r="BK77" s="64">
        <f t="shared" si="49"/>
        <v>0</v>
      </c>
      <c r="BL77" s="64">
        <f t="shared" si="50"/>
        <v>0</v>
      </c>
      <c r="BM77" s="64">
        <f t="shared" si="51"/>
        <v>0</v>
      </c>
      <c r="BN77" s="64">
        <f t="shared" si="52"/>
        <v>0</v>
      </c>
      <c r="BO77" s="64">
        <f t="shared" si="53"/>
        <v>0</v>
      </c>
    </row>
    <row r="78" spans="1:72" x14ac:dyDescent="0.3">
      <c r="A78" s="4" t="s">
        <v>76</v>
      </c>
      <c r="B78" s="4">
        <v>5</v>
      </c>
      <c r="C78" s="5">
        <v>58.77</v>
      </c>
      <c r="D78" s="17">
        <v>2.516</v>
      </c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4">
        <f t="shared" si="29"/>
        <v>0</v>
      </c>
      <c r="U78" s="4">
        <f t="shared" si="30"/>
        <v>0</v>
      </c>
      <c r="V78" s="5">
        <f t="shared" si="31"/>
        <v>0</v>
      </c>
      <c r="W78" s="18">
        <f t="shared" si="32"/>
        <v>0</v>
      </c>
      <c r="X78" s="18"/>
      <c r="Y78" s="54"/>
      <c r="Z78" s="54"/>
      <c r="AA78" s="54"/>
      <c r="AB78" s="54"/>
      <c r="AC78" s="54"/>
      <c r="AD78" s="54"/>
      <c r="AE78" s="54"/>
      <c r="AF78" s="54"/>
      <c r="AG78" s="54"/>
      <c r="AH78" s="54"/>
      <c r="AI78" s="54"/>
      <c r="AJ78" s="54"/>
      <c r="AK78" s="54"/>
      <c r="AL78" s="54"/>
      <c r="AM78" s="54"/>
      <c r="AN78" s="54"/>
      <c r="AO78" s="54"/>
      <c r="AP78" s="54"/>
      <c r="AQ78" s="54"/>
      <c r="AR78" s="54"/>
      <c r="AS78" s="54"/>
      <c r="AU78" s="64">
        <f t="shared" si="33"/>
        <v>0</v>
      </c>
      <c r="AV78" s="64">
        <f t="shared" si="34"/>
        <v>0</v>
      </c>
      <c r="AW78" s="64">
        <f t="shared" si="35"/>
        <v>0</v>
      </c>
      <c r="AX78" s="64">
        <f t="shared" si="36"/>
        <v>0</v>
      </c>
      <c r="AY78" s="64">
        <f t="shared" si="37"/>
        <v>0</v>
      </c>
      <c r="AZ78" s="64">
        <f t="shared" si="38"/>
        <v>0</v>
      </c>
      <c r="BA78" s="64">
        <f t="shared" si="39"/>
        <v>0</v>
      </c>
      <c r="BB78" s="64">
        <f t="shared" si="40"/>
        <v>0</v>
      </c>
      <c r="BC78" s="64">
        <f t="shared" si="41"/>
        <v>0</v>
      </c>
      <c r="BD78" s="64">
        <f t="shared" si="42"/>
        <v>0</v>
      </c>
      <c r="BE78" s="64">
        <f t="shared" si="43"/>
        <v>0</v>
      </c>
      <c r="BF78" s="64">
        <f t="shared" si="44"/>
        <v>0</v>
      </c>
      <c r="BG78" s="64">
        <f t="shared" si="45"/>
        <v>0</v>
      </c>
      <c r="BH78" s="64">
        <f t="shared" si="46"/>
        <v>0</v>
      </c>
      <c r="BI78" s="64">
        <f t="shared" si="47"/>
        <v>0</v>
      </c>
      <c r="BJ78" s="64">
        <f t="shared" si="48"/>
        <v>0</v>
      </c>
      <c r="BK78" s="64">
        <f t="shared" si="49"/>
        <v>0</v>
      </c>
      <c r="BL78" s="64">
        <f t="shared" si="50"/>
        <v>0</v>
      </c>
      <c r="BM78" s="64">
        <f t="shared" si="51"/>
        <v>0</v>
      </c>
      <c r="BN78" s="64">
        <f t="shared" si="52"/>
        <v>0</v>
      </c>
      <c r="BO78" s="64">
        <f t="shared" si="53"/>
        <v>0</v>
      </c>
    </row>
    <row r="79" spans="1:72" x14ac:dyDescent="0.3">
      <c r="A79" s="4" t="s">
        <v>77</v>
      </c>
      <c r="B79" s="4">
        <v>5</v>
      </c>
      <c r="C79" s="5">
        <v>143.65</v>
      </c>
      <c r="D79" s="17">
        <v>6.3</v>
      </c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4">
        <f t="shared" si="29"/>
        <v>0</v>
      </c>
      <c r="U79" s="4">
        <f t="shared" si="30"/>
        <v>0</v>
      </c>
      <c r="V79" s="5">
        <f t="shared" si="31"/>
        <v>0</v>
      </c>
      <c r="W79" s="18">
        <f t="shared" si="32"/>
        <v>0</v>
      </c>
      <c r="X79" s="18"/>
      <c r="Y79" s="54"/>
      <c r="Z79" s="54"/>
      <c r="AA79" s="54"/>
      <c r="AB79" s="54"/>
      <c r="AC79" s="54"/>
      <c r="AD79" s="54">
        <v>4</v>
      </c>
      <c r="AE79" s="54">
        <v>1</v>
      </c>
      <c r="AF79" s="54"/>
      <c r="AG79" s="54"/>
      <c r="AH79" s="54"/>
      <c r="AI79" s="54"/>
      <c r="AJ79" s="54"/>
      <c r="AK79" s="54"/>
      <c r="AL79" s="54"/>
      <c r="AM79" s="54"/>
      <c r="AN79" s="54"/>
      <c r="AO79" s="54"/>
      <c r="AP79" s="54"/>
      <c r="AQ79" s="54"/>
      <c r="AR79" s="54"/>
      <c r="AS79" s="54"/>
      <c r="AU79" s="64">
        <f t="shared" si="33"/>
        <v>0</v>
      </c>
      <c r="AV79" s="64">
        <f t="shared" si="34"/>
        <v>0</v>
      </c>
      <c r="AW79" s="64">
        <f t="shared" si="35"/>
        <v>0</v>
      </c>
      <c r="AX79" s="64">
        <f t="shared" si="36"/>
        <v>0</v>
      </c>
      <c r="AY79" s="64">
        <f t="shared" si="37"/>
        <v>0</v>
      </c>
      <c r="AZ79" s="64">
        <f t="shared" si="38"/>
        <v>0</v>
      </c>
      <c r="BA79" s="64">
        <f t="shared" si="39"/>
        <v>0</v>
      </c>
      <c r="BB79" s="64">
        <f t="shared" si="40"/>
        <v>0</v>
      </c>
      <c r="BC79" s="64">
        <f t="shared" si="41"/>
        <v>0</v>
      </c>
      <c r="BD79" s="64">
        <f t="shared" si="42"/>
        <v>0</v>
      </c>
      <c r="BE79" s="64">
        <f t="shared" si="43"/>
        <v>0</v>
      </c>
      <c r="BF79" s="64">
        <f t="shared" si="44"/>
        <v>0</v>
      </c>
      <c r="BG79" s="64">
        <f t="shared" si="45"/>
        <v>0</v>
      </c>
      <c r="BH79" s="64">
        <f t="shared" si="46"/>
        <v>0</v>
      </c>
      <c r="BI79" s="64">
        <f t="shared" si="47"/>
        <v>0</v>
      </c>
      <c r="BJ79" s="64">
        <f t="shared" si="48"/>
        <v>0</v>
      </c>
      <c r="BK79" s="64">
        <f t="shared" si="49"/>
        <v>0</v>
      </c>
      <c r="BL79" s="64">
        <f t="shared" si="50"/>
        <v>0</v>
      </c>
      <c r="BM79" s="64">
        <f t="shared" si="51"/>
        <v>0</v>
      </c>
      <c r="BN79" s="64">
        <f t="shared" si="52"/>
        <v>0</v>
      </c>
      <c r="BO79" s="64">
        <f t="shared" si="53"/>
        <v>0</v>
      </c>
    </row>
    <row r="80" spans="1:72" x14ac:dyDescent="0.3">
      <c r="A80" s="4" t="s">
        <v>78</v>
      </c>
      <c r="B80" s="4">
        <v>3</v>
      </c>
      <c r="C80" s="5">
        <v>143.65</v>
      </c>
      <c r="D80" s="17">
        <v>6.2</v>
      </c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4">
        <f t="shared" si="29"/>
        <v>0</v>
      </c>
      <c r="U80" s="4">
        <f t="shared" si="30"/>
        <v>0</v>
      </c>
      <c r="V80" s="5">
        <f t="shared" si="31"/>
        <v>0</v>
      </c>
      <c r="W80" s="18">
        <f t="shared" si="32"/>
        <v>0</v>
      </c>
      <c r="X80" s="18"/>
      <c r="Y80" s="54"/>
      <c r="Z80" s="54"/>
      <c r="AA80" s="54"/>
      <c r="AB80" s="54"/>
      <c r="AC80" s="54"/>
      <c r="AD80" s="54">
        <v>1</v>
      </c>
      <c r="AE80" s="54">
        <v>1</v>
      </c>
      <c r="AF80" s="54"/>
      <c r="AG80" s="54">
        <v>1</v>
      </c>
      <c r="AH80" s="54"/>
      <c r="AI80" s="54"/>
      <c r="AJ80" s="54"/>
      <c r="AK80" s="54"/>
      <c r="AL80" s="54"/>
      <c r="AM80" s="54"/>
      <c r="AN80" s="54"/>
      <c r="AO80" s="54"/>
      <c r="AP80" s="54"/>
      <c r="AQ80" s="54"/>
      <c r="AR80" s="54"/>
      <c r="AS80" s="54"/>
      <c r="AU80" s="64">
        <f t="shared" si="33"/>
        <v>0</v>
      </c>
      <c r="AV80" s="64">
        <f t="shared" si="34"/>
        <v>0</v>
      </c>
      <c r="AW80" s="64">
        <f t="shared" si="35"/>
        <v>0</v>
      </c>
      <c r="AX80" s="64">
        <f t="shared" si="36"/>
        <v>0</v>
      </c>
      <c r="AY80" s="64">
        <f t="shared" si="37"/>
        <v>0</v>
      </c>
      <c r="AZ80" s="64">
        <f t="shared" si="38"/>
        <v>0</v>
      </c>
      <c r="BA80" s="64">
        <f t="shared" si="39"/>
        <v>0</v>
      </c>
      <c r="BB80" s="64">
        <f t="shared" si="40"/>
        <v>0</v>
      </c>
      <c r="BC80" s="64">
        <f t="shared" si="41"/>
        <v>0</v>
      </c>
      <c r="BD80" s="64">
        <f t="shared" si="42"/>
        <v>0</v>
      </c>
      <c r="BE80" s="64">
        <f t="shared" si="43"/>
        <v>0</v>
      </c>
      <c r="BF80" s="64">
        <f t="shared" si="44"/>
        <v>0</v>
      </c>
      <c r="BG80" s="64">
        <f t="shared" si="45"/>
        <v>0</v>
      </c>
      <c r="BH80" s="64">
        <f t="shared" si="46"/>
        <v>0</v>
      </c>
      <c r="BI80" s="64">
        <f t="shared" si="47"/>
        <v>0</v>
      </c>
      <c r="BJ80" s="64">
        <f t="shared" si="48"/>
        <v>0</v>
      </c>
      <c r="BK80" s="64">
        <f t="shared" si="49"/>
        <v>0</v>
      </c>
      <c r="BL80" s="64">
        <f t="shared" si="50"/>
        <v>0</v>
      </c>
      <c r="BM80" s="64">
        <f t="shared" si="51"/>
        <v>0</v>
      </c>
      <c r="BN80" s="64">
        <f t="shared" si="52"/>
        <v>0</v>
      </c>
      <c r="BO80" s="64">
        <f t="shared" si="53"/>
        <v>0</v>
      </c>
    </row>
    <row r="81" spans="1:67" x14ac:dyDescent="0.3">
      <c r="A81" s="4" t="s">
        <v>79</v>
      </c>
      <c r="B81" s="4">
        <v>3</v>
      </c>
      <c r="C81" s="5">
        <v>188.05</v>
      </c>
      <c r="D81" s="17">
        <v>8.15</v>
      </c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4">
        <f t="shared" si="29"/>
        <v>0</v>
      </c>
      <c r="U81" s="4">
        <f t="shared" si="30"/>
        <v>0</v>
      </c>
      <c r="V81" s="5">
        <f t="shared" si="31"/>
        <v>0</v>
      </c>
      <c r="W81" s="18">
        <f t="shared" si="32"/>
        <v>0</v>
      </c>
      <c r="X81" s="18"/>
      <c r="Y81" s="54"/>
      <c r="Z81" s="54"/>
      <c r="AA81" s="54"/>
      <c r="AB81" s="54"/>
      <c r="AC81" s="54"/>
      <c r="AD81" s="54"/>
      <c r="AE81" s="54"/>
      <c r="AF81" s="54">
        <v>1</v>
      </c>
      <c r="AG81" s="54"/>
      <c r="AH81" s="54"/>
      <c r="AI81" s="54">
        <v>2</v>
      </c>
      <c r="AJ81" s="54"/>
      <c r="AK81" s="54"/>
      <c r="AL81" s="54"/>
      <c r="AM81" s="54"/>
      <c r="AN81" s="54"/>
      <c r="AO81" s="54"/>
      <c r="AP81" s="54"/>
      <c r="AQ81" s="54"/>
      <c r="AR81" s="54"/>
      <c r="AS81" s="54"/>
      <c r="AU81" s="64">
        <f t="shared" si="33"/>
        <v>0</v>
      </c>
      <c r="AV81" s="64">
        <f t="shared" si="34"/>
        <v>0</v>
      </c>
      <c r="AW81" s="64">
        <f t="shared" si="35"/>
        <v>0</v>
      </c>
      <c r="AX81" s="64">
        <f t="shared" si="36"/>
        <v>0</v>
      </c>
      <c r="AY81" s="64">
        <f t="shared" si="37"/>
        <v>0</v>
      </c>
      <c r="AZ81" s="64">
        <f t="shared" si="38"/>
        <v>0</v>
      </c>
      <c r="BA81" s="64">
        <f t="shared" si="39"/>
        <v>0</v>
      </c>
      <c r="BB81" s="64">
        <f t="shared" si="40"/>
        <v>0</v>
      </c>
      <c r="BC81" s="64">
        <f t="shared" si="41"/>
        <v>0</v>
      </c>
      <c r="BD81" s="64">
        <f t="shared" si="42"/>
        <v>0</v>
      </c>
      <c r="BE81" s="64">
        <f t="shared" si="43"/>
        <v>0</v>
      </c>
      <c r="BF81" s="64">
        <f t="shared" si="44"/>
        <v>0</v>
      </c>
      <c r="BG81" s="64">
        <f t="shared" si="45"/>
        <v>0</v>
      </c>
      <c r="BH81" s="64">
        <f t="shared" si="46"/>
        <v>0</v>
      </c>
      <c r="BI81" s="64">
        <f t="shared" si="47"/>
        <v>0</v>
      </c>
      <c r="BJ81" s="64">
        <f t="shared" si="48"/>
        <v>0</v>
      </c>
      <c r="BK81" s="64">
        <f t="shared" si="49"/>
        <v>0</v>
      </c>
      <c r="BL81" s="64">
        <f t="shared" si="50"/>
        <v>0</v>
      </c>
      <c r="BM81" s="64">
        <f t="shared" si="51"/>
        <v>0</v>
      </c>
      <c r="BN81" s="64">
        <f t="shared" si="52"/>
        <v>0</v>
      </c>
      <c r="BO81" s="64">
        <f t="shared" si="53"/>
        <v>0</v>
      </c>
    </row>
    <row r="82" spans="1:67" x14ac:dyDescent="0.3">
      <c r="A82" s="4" t="s">
        <v>80</v>
      </c>
      <c r="B82" s="4">
        <v>5</v>
      </c>
      <c r="C82" s="5">
        <v>150.18</v>
      </c>
      <c r="D82" s="17">
        <v>7.1</v>
      </c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4">
        <f t="shared" si="29"/>
        <v>0</v>
      </c>
      <c r="U82" s="4">
        <f t="shared" si="30"/>
        <v>0</v>
      </c>
      <c r="V82" s="5">
        <f t="shared" si="31"/>
        <v>0</v>
      </c>
      <c r="W82" s="18">
        <f t="shared" si="32"/>
        <v>0</v>
      </c>
      <c r="X82" s="18"/>
      <c r="Y82" s="54"/>
      <c r="Z82" s="54"/>
      <c r="AA82" s="54"/>
      <c r="AB82" s="54">
        <v>5</v>
      </c>
      <c r="AC82" s="54"/>
      <c r="AD82" s="54"/>
      <c r="AE82" s="54"/>
      <c r="AF82" s="54"/>
      <c r="AG82" s="54"/>
      <c r="AH82" s="54"/>
      <c r="AI82" s="54"/>
      <c r="AJ82" s="54"/>
      <c r="AK82" s="54"/>
      <c r="AL82" s="54"/>
      <c r="AM82" s="54"/>
      <c r="AN82" s="54"/>
      <c r="AO82" s="54"/>
      <c r="AP82" s="54"/>
      <c r="AQ82" s="54"/>
      <c r="AR82" s="54"/>
      <c r="AS82" s="54"/>
      <c r="AU82" s="64">
        <f t="shared" si="33"/>
        <v>0</v>
      </c>
      <c r="AV82" s="64">
        <f t="shared" si="34"/>
        <v>0</v>
      </c>
      <c r="AW82" s="64">
        <f t="shared" si="35"/>
        <v>0</v>
      </c>
      <c r="AX82" s="64">
        <f t="shared" si="36"/>
        <v>0</v>
      </c>
      <c r="AY82" s="64">
        <f t="shared" si="37"/>
        <v>0</v>
      </c>
      <c r="AZ82" s="64">
        <f t="shared" si="38"/>
        <v>0</v>
      </c>
      <c r="BA82" s="64">
        <f t="shared" si="39"/>
        <v>0</v>
      </c>
      <c r="BB82" s="64">
        <f t="shared" si="40"/>
        <v>0</v>
      </c>
      <c r="BC82" s="64">
        <f t="shared" si="41"/>
        <v>0</v>
      </c>
      <c r="BD82" s="64">
        <f t="shared" si="42"/>
        <v>0</v>
      </c>
      <c r="BE82" s="64">
        <f t="shared" si="43"/>
        <v>0</v>
      </c>
      <c r="BF82" s="64">
        <f t="shared" si="44"/>
        <v>0</v>
      </c>
      <c r="BG82" s="64">
        <f t="shared" si="45"/>
        <v>0</v>
      </c>
      <c r="BH82" s="64">
        <f t="shared" si="46"/>
        <v>0</v>
      </c>
      <c r="BI82" s="64">
        <f t="shared" si="47"/>
        <v>0</v>
      </c>
      <c r="BJ82" s="64">
        <f t="shared" si="48"/>
        <v>0</v>
      </c>
      <c r="BK82" s="64">
        <f t="shared" si="49"/>
        <v>0</v>
      </c>
      <c r="BL82" s="64">
        <f t="shared" si="50"/>
        <v>0</v>
      </c>
      <c r="BM82" s="64">
        <f t="shared" si="51"/>
        <v>0</v>
      </c>
      <c r="BN82" s="64">
        <f t="shared" si="52"/>
        <v>0</v>
      </c>
      <c r="BO82" s="64">
        <f t="shared" si="53"/>
        <v>0</v>
      </c>
    </row>
    <row r="83" spans="1:67" x14ac:dyDescent="0.3">
      <c r="A83" s="4" t="s">
        <v>81</v>
      </c>
      <c r="B83" s="4">
        <v>3</v>
      </c>
      <c r="C83" s="5">
        <v>121.45</v>
      </c>
      <c r="D83" s="17">
        <v>5.1749999999999998</v>
      </c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4">
        <f t="shared" si="29"/>
        <v>0</v>
      </c>
      <c r="U83" s="4">
        <f t="shared" si="30"/>
        <v>0</v>
      </c>
      <c r="V83" s="5">
        <f t="shared" si="31"/>
        <v>0</v>
      </c>
      <c r="W83" s="18">
        <f t="shared" si="32"/>
        <v>0</v>
      </c>
      <c r="X83" s="18"/>
      <c r="Y83" s="54"/>
      <c r="Z83" s="54"/>
      <c r="AA83" s="54"/>
      <c r="AB83" s="54"/>
      <c r="AC83" s="54"/>
      <c r="AD83" s="54">
        <v>1</v>
      </c>
      <c r="AE83" s="54">
        <v>2</v>
      </c>
      <c r="AF83" s="54"/>
      <c r="AG83" s="54"/>
      <c r="AH83" s="54"/>
      <c r="AI83" s="54"/>
      <c r="AJ83" s="54"/>
      <c r="AK83" s="54"/>
      <c r="AL83" s="54"/>
      <c r="AM83" s="54"/>
      <c r="AN83" s="54"/>
      <c r="AO83" s="54"/>
      <c r="AP83" s="54"/>
      <c r="AQ83" s="54"/>
      <c r="AR83" s="54"/>
      <c r="AS83" s="54"/>
      <c r="AU83" s="64">
        <f t="shared" si="33"/>
        <v>0</v>
      </c>
      <c r="AV83" s="64">
        <f t="shared" si="34"/>
        <v>0</v>
      </c>
      <c r="AW83" s="64">
        <f t="shared" si="35"/>
        <v>0</v>
      </c>
      <c r="AX83" s="64">
        <f t="shared" si="36"/>
        <v>0</v>
      </c>
      <c r="AY83" s="64">
        <f t="shared" si="37"/>
        <v>0</v>
      </c>
      <c r="AZ83" s="64">
        <f t="shared" si="38"/>
        <v>0</v>
      </c>
      <c r="BA83" s="64">
        <f t="shared" si="39"/>
        <v>0</v>
      </c>
      <c r="BB83" s="64">
        <f t="shared" si="40"/>
        <v>0</v>
      </c>
      <c r="BC83" s="64">
        <f t="shared" si="41"/>
        <v>0</v>
      </c>
      <c r="BD83" s="64">
        <f t="shared" si="42"/>
        <v>0</v>
      </c>
      <c r="BE83" s="64">
        <f t="shared" si="43"/>
        <v>0</v>
      </c>
      <c r="BF83" s="64">
        <f t="shared" si="44"/>
        <v>0</v>
      </c>
      <c r="BG83" s="64">
        <f t="shared" si="45"/>
        <v>0</v>
      </c>
      <c r="BH83" s="64">
        <f t="shared" si="46"/>
        <v>0</v>
      </c>
      <c r="BI83" s="64">
        <f t="shared" si="47"/>
        <v>0</v>
      </c>
      <c r="BJ83" s="64">
        <f t="shared" si="48"/>
        <v>0</v>
      </c>
      <c r="BK83" s="64">
        <f t="shared" si="49"/>
        <v>0</v>
      </c>
      <c r="BL83" s="64">
        <f t="shared" si="50"/>
        <v>0</v>
      </c>
      <c r="BM83" s="64">
        <f t="shared" si="51"/>
        <v>0</v>
      </c>
      <c r="BN83" s="64">
        <f t="shared" si="52"/>
        <v>0</v>
      </c>
      <c r="BO83" s="64">
        <f t="shared" si="53"/>
        <v>0</v>
      </c>
    </row>
    <row r="84" spans="1:67" x14ac:dyDescent="0.3">
      <c r="A84" s="4" t="s">
        <v>82</v>
      </c>
      <c r="B84" s="4">
        <v>3</v>
      </c>
      <c r="C84" s="5">
        <v>150.18</v>
      </c>
      <c r="D84" s="17">
        <v>6.7</v>
      </c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4">
        <f t="shared" si="29"/>
        <v>0</v>
      </c>
      <c r="U84" s="4">
        <f t="shared" si="30"/>
        <v>0</v>
      </c>
      <c r="V84" s="5">
        <f t="shared" si="31"/>
        <v>0</v>
      </c>
      <c r="W84" s="18">
        <f t="shared" si="32"/>
        <v>0</v>
      </c>
      <c r="X84" s="18"/>
      <c r="Y84" s="54"/>
      <c r="Z84" s="54"/>
      <c r="AA84" s="54">
        <v>1</v>
      </c>
      <c r="AB84" s="54"/>
      <c r="AC84" s="54">
        <v>1</v>
      </c>
      <c r="AD84" s="54"/>
      <c r="AE84" s="54">
        <v>1</v>
      </c>
      <c r="AF84" s="54"/>
      <c r="AG84" s="54"/>
      <c r="AH84" s="54"/>
      <c r="AI84" s="54"/>
      <c r="AJ84" s="54"/>
      <c r="AK84" s="54"/>
      <c r="AL84" s="54"/>
      <c r="AM84" s="54"/>
      <c r="AN84" s="54"/>
      <c r="AO84" s="54"/>
      <c r="AP84" s="54"/>
      <c r="AQ84" s="54"/>
      <c r="AR84" s="54"/>
      <c r="AS84" s="54"/>
      <c r="AU84" s="64">
        <f t="shared" si="33"/>
        <v>0</v>
      </c>
      <c r="AV84" s="64">
        <f t="shared" si="34"/>
        <v>0</v>
      </c>
      <c r="AW84" s="64">
        <f t="shared" si="35"/>
        <v>0</v>
      </c>
      <c r="AX84" s="64">
        <f t="shared" si="36"/>
        <v>0</v>
      </c>
      <c r="AY84" s="64">
        <f t="shared" si="37"/>
        <v>0</v>
      </c>
      <c r="AZ84" s="64">
        <f t="shared" si="38"/>
        <v>0</v>
      </c>
      <c r="BA84" s="64">
        <f t="shared" si="39"/>
        <v>0</v>
      </c>
      <c r="BB84" s="64">
        <f t="shared" si="40"/>
        <v>0</v>
      </c>
      <c r="BC84" s="64">
        <f t="shared" si="41"/>
        <v>0</v>
      </c>
      <c r="BD84" s="64">
        <f t="shared" si="42"/>
        <v>0</v>
      </c>
      <c r="BE84" s="64">
        <f t="shared" si="43"/>
        <v>0</v>
      </c>
      <c r="BF84" s="64">
        <f t="shared" si="44"/>
        <v>0</v>
      </c>
      <c r="BG84" s="64">
        <f t="shared" si="45"/>
        <v>0</v>
      </c>
      <c r="BH84" s="64">
        <f t="shared" si="46"/>
        <v>0</v>
      </c>
      <c r="BI84" s="64">
        <f t="shared" si="47"/>
        <v>0</v>
      </c>
      <c r="BJ84" s="64">
        <f t="shared" si="48"/>
        <v>0</v>
      </c>
      <c r="BK84" s="64">
        <f t="shared" si="49"/>
        <v>0</v>
      </c>
      <c r="BL84" s="64">
        <f t="shared" si="50"/>
        <v>0</v>
      </c>
      <c r="BM84" s="64">
        <f t="shared" si="51"/>
        <v>0</v>
      </c>
      <c r="BN84" s="64">
        <f t="shared" si="52"/>
        <v>0</v>
      </c>
      <c r="BO84" s="64">
        <f t="shared" si="53"/>
        <v>0</v>
      </c>
    </row>
    <row r="85" spans="1:67" x14ac:dyDescent="0.3">
      <c r="A85" s="4" t="s">
        <v>83</v>
      </c>
      <c r="B85" s="4">
        <v>6</v>
      </c>
      <c r="C85" s="5">
        <v>117.53</v>
      </c>
      <c r="D85" s="17">
        <v>5.2</v>
      </c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4">
        <f t="shared" si="29"/>
        <v>0</v>
      </c>
      <c r="U85" s="4">
        <f t="shared" si="30"/>
        <v>0</v>
      </c>
      <c r="V85" s="5">
        <f t="shared" si="31"/>
        <v>0</v>
      </c>
      <c r="W85" s="18">
        <f t="shared" si="32"/>
        <v>0</v>
      </c>
      <c r="X85" s="18"/>
      <c r="Y85" s="54"/>
      <c r="Z85" s="54">
        <v>3</v>
      </c>
      <c r="AA85" s="54"/>
      <c r="AB85" s="54">
        <v>3</v>
      </c>
      <c r="AC85" s="54"/>
      <c r="AD85" s="54"/>
      <c r="AE85" s="54"/>
      <c r="AF85" s="54"/>
      <c r="AG85" s="54"/>
      <c r="AH85" s="54"/>
      <c r="AI85" s="54"/>
      <c r="AJ85" s="54"/>
      <c r="AK85" s="54"/>
      <c r="AL85" s="54"/>
      <c r="AM85" s="54"/>
      <c r="AN85" s="54"/>
      <c r="AO85" s="54"/>
      <c r="AP85" s="54"/>
      <c r="AQ85" s="54"/>
      <c r="AR85" s="54"/>
      <c r="AS85" s="54"/>
      <c r="AU85" s="64">
        <f t="shared" si="33"/>
        <v>0</v>
      </c>
      <c r="AV85" s="64">
        <f t="shared" si="34"/>
        <v>0</v>
      </c>
      <c r="AW85" s="64">
        <f t="shared" si="35"/>
        <v>0</v>
      </c>
      <c r="AX85" s="64">
        <f t="shared" si="36"/>
        <v>0</v>
      </c>
      <c r="AY85" s="64">
        <f t="shared" si="37"/>
        <v>0</v>
      </c>
      <c r="AZ85" s="64">
        <f t="shared" si="38"/>
        <v>0</v>
      </c>
      <c r="BA85" s="64">
        <f t="shared" si="39"/>
        <v>0</v>
      </c>
      <c r="BB85" s="64">
        <f t="shared" si="40"/>
        <v>0</v>
      </c>
      <c r="BC85" s="64">
        <f t="shared" si="41"/>
        <v>0</v>
      </c>
      <c r="BD85" s="64">
        <f t="shared" si="42"/>
        <v>0</v>
      </c>
      <c r="BE85" s="64">
        <f t="shared" si="43"/>
        <v>0</v>
      </c>
      <c r="BF85" s="64">
        <f t="shared" si="44"/>
        <v>0</v>
      </c>
      <c r="BG85" s="64">
        <f t="shared" si="45"/>
        <v>0</v>
      </c>
      <c r="BH85" s="64">
        <f t="shared" si="46"/>
        <v>0</v>
      </c>
      <c r="BI85" s="64">
        <f t="shared" si="47"/>
        <v>0</v>
      </c>
      <c r="BJ85" s="64">
        <f t="shared" si="48"/>
        <v>0</v>
      </c>
      <c r="BK85" s="64">
        <f t="shared" si="49"/>
        <v>0</v>
      </c>
      <c r="BL85" s="64">
        <f t="shared" si="50"/>
        <v>0</v>
      </c>
      <c r="BM85" s="64">
        <f t="shared" si="51"/>
        <v>0</v>
      </c>
      <c r="BN85" s="64">
        <f t="shared" si="52"/>
        <v>0</v>
      </c>
      <c r="BO85" s="64">
        <f t="shared" si="53"/>
        <v>0</v>
      </c>
    </row>
    <row r="86" spans="1:67" x14ac:dyDescent="0.3">
      <c r="A86" s="4" t="s">
        <v>84</v>
      </c>
      <c r="B86" s="4">
        <v>28</v>
      </c>
      <c r="C86" s="5">
        <v>992.5</v>
      </c>
      <c r="D86" s="17">
        <v>43.9</v>
      </c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4">
        <f t="shared" si="29"/>
        <v>0</v>
      </c>
      <c r="U86" s="4">
        <f t="shared" si="30"/>
        <v>0</v>
      </c>
      <c r="V86" s="5">
        <f t="shared" si="31"/>
        <v>0</v>
      </c>
      <c r="W86" s="18">
        <f t="shared" si="32"/>
        <v>0</v>
      </c>
      <c r="X86" s="18"/>
      <c r="Y86" s="54">
        <f>SUM(Y79:Y85)</f>
        <v>0</v>
      </c>
      <c r="Z86" s="54">
        <f t="shared" ref="Z86:AS86" si="55">SUM(Z79:Z85)</f>
        <v>3</v>
      </c>
      <c r="AA86" s="54">
        <f t="shared" si="55"/>
        <v>1</v>
      </c>
      <c r="AB86" s="54">
        <f t="shared" si="55"/>
        <v>8</v>
      </c>
      <c r="AC86" s="54">
        <f t="shared" si="55"/>
        <v>1</v>
      </c>
      <c r="AD86" s="54">
        <f t="shared" si="55"/>
        <v>6</v>
      </c>
      <c r="AE86" s="54">
        <f t="shared" si="55"/>
        <v>5</v>
      </c>
      <c r="AF86" s="54">
        <f t="shared" si="55"/>
        <v>1</v>
      </c>
      <c r="AG86" s="54">
        <f t="shared" si="55"/>
        <v>1</v>
      </c>
      <c r="AH86" s="54">
        <f t="shared" si="55"/>
        <v>0</v>
      </c>
      <c r="AI86" s="54">
        <f t="shared" si="55"/>
        <v>2</v>
      </c>
      <c r="AJ86" s="54">
        <f t="shared" si="55"/>
        <v>0</v>
      </c>
      <c r="AK86" s="54">
        <f t="shared" si="55"/>
        <v>0</v>
      </c>
      <c r="AL86" s="54">
        <f t="shared" si="55"/>
        <v>0</v>
      </c>
      <c r="AM86" s="54">
        <f t="shared" si="55"/>
        <v>0</v>
      </c>
      <c r="AN86" s="54">
        <f t="shared" si="55"/>
        <v>0</v>
      </c>
      <c r="AO86" s="54">
        <f t="shared" si="55"/>
        <v>0</v>
      </c>
      <c r="AP86" s="54">
        <f t="shared" si="55"/>
        <v>0</v>
      </c>
      <c r="AQ86" s="54">
        <f t="shared" si="55"/>
        <v>0</v>
      </c>
      <c r="AR86" s="54">
        <f t="shared" si="55"/>
        <v>0</v>
      </c>
      <c r="AS86" s="54">
        <f t="shared" si="55"/>
        <v>0</v>
      </c>
      <c r="AU86" s="64">
        <f t="shared" si="33"/>
        <v>0</v>
      </c>
      <c r="AV86" s="64">
        <f t="shared" si="34"/>
        <v>0</v>
      </c>
      <c r="AW86" s="64">
        <f t="shared" si="35"/>
        <v>0</v>
      </c>
      <c r="AX86" s="64">
        <f t="shared" si="36"/>
        <v>0</v>
      </c>
      <c r="AY86" s="64">
        <f t="shared" si="37"/>
        <v>0</v>
      </c>
      <c r="AZ86" s="64">
        <f t="shared" si="38"/>
        <v>0</v>
      </c>
      <c r="BA86" s="64">
        <f t="shared" si="39"/>
        <v>0</v>
      </c>
      <c r="BB86" s="64">
        <f t="shared" si="40"/>
        <v>0</v>
      </c>
      <c r="BC86" s="64">
        <f t="shared" si="41"/>
        <v>0</v>
      </c>
      <c r="BD86" s="64">
        <f t="shared" si="42"/>
        <v>0</v>
      </c>
      <c r="BE86" s="64">
        <f t="shared" si="43"/>
        <v>0</v>
      </c>
      <c r="BF86" s="64">
        <f t="shared" si="44"/>
        <v>0</v>
      </c>
      <c r="BG86" s="64">
        <f t="shared" si="45"/>
        <v>0</v>
      </c>
      <c r="BH86" s="64">
        <f t="shared" si="46"/>
        <v>0</v>
      </c>
      <c r="BI86" s="64">
        <f t="shared" si="47"/>
        <v>0</v>
      </c>
      <c r="BJ86" s="64">
        <f t="shared" si="48"/>
        <v>0</v>
      </c>
      <c r="BK86" s="64">
        <f t="shared" si="49"/>
        <v>0</v>
      </c>
      <c r="BL86" s="64">
        <f t="shared" si="50"/>
        <v>0</v>
      </c>
      <c r="BM86" s="64">
        <f t="shared" si="51"/>
        <v>0</v>
      </c>
      <c r="BN86" s="64">
        <f t="shared" si="52"/>
        <v>0</v>
      </c>
      <c r="BO86" s="64">
        <f t="shared" si="53"/>
        <v>0</v>
      </c>
    </row>
    <row r="87" spans="1:67" x14ac:dyDescent="0.3">
      <c r="A87" s="4" t="s">
        <v>85</v>
      </c>
      <c r="B87" s="4">
        <v>15</v>
      </c>
      <c r="C87" s="5">
        <v>84.88</v>
      </c>
      <c r="D87" s="17">
        <v>2.65</v>
      </c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4">
        <f t="shared" si="29"/>
        <v>0</v>
      </c>
      <c r="U87" s="4">
        <f t="shared" si="30"/>
        <v>0</v>
      </c>
      <c r="V87" s="5">
        <f t="shared" si="31"/>
        <v>0</v>
      </c>
      <c r="W87" s="18">
        <f t="shared" si="32"/>
        <v>0</v>
      </c>
      <c r="X87" s="18"/>
      <c r="Y87" s="65">
        <v>15</v>
      </c>
      <c r="Z87" s="65"/>
      <c r="AA87" s="65"/>
      <c r="AB87" s="65"/>
      <c r="AC87" s="65"/>
      <c r="AD87" s="65"/>
      <c r="AE87" s="65"/>
      <c r="AF87" s="65"/>
      <c r="AG87" s="65"/>
      <c r="AH87" s="65"/>
      <c r="AI87" s="65"/>
      <c r="AJ87" s="65"/>
      <c r="AK87" s="65"/>
      <c r="AL87" s="65"/>
      <c r="AM87" s="65"/>
      <c r="AN87" s="65"/>
      <c r="AO87" s="65"/>
      <c r="AP87" s="65"/>
      <c r="AQ87" s="65"/>
      <c r="AR87" s="65"/>
      <c r="AS87" s="65"/>
      <c r="AU87" s="64">
        <f t="shared" si="33"/>
        <v>0</v>
      </c>
      <c r="AV87" s="64">
        <f t="shared" si="34"/>
        <v>0</v>
      </c>
      <c r="AW87" s="64">
        <f t="shared" si="35"/>
        <v>0</v>
      </c>
      <c r="AX87" s="64">
        <f t="shared" si="36"/>
        <v>0</v>
      </c>
      <c r="AY87" s="64">
        <f t="shared" si="37"/>
        <v>0</v>
      </c>
      <c r="AZ87" s="64">
        <f t="shared" si="38"/>
        <v>0</v>
      </c>
      <c r="BA87" s="64">
        <f t="shared" si="39"/>
        <v>0</v>
      </c>
      <c r="BB87" s="64">
        <f t="shared" si="40"/>
        <v>0</v>
      </c>
      <c r="BC87" s="64">
        <f t="shared" si="41"/>
        <v>0</v>
      </c>
      <c r="BD87" s="64">
        <f t="shared" si="42"/>
        <v>0</v>
      </c>
      <c r="BE87" s="64">
        <f t="shared" si="43"/>
        <v>0</v>
      </c>
      <c r="BF87" s="64">
        <f t="shared" si="44"/>
        <v>0</v>
      </c>
      <c r="BG87" s="64">
        <f t="shared" si="45"/>
        <v>0</v>
      </c>
      <c r="BH87" s="64">
        <f t="shared" si="46"/>
        <v>0</v>
      </c>
      <c r="BI87" s="64">
        <f t="shared" si="47"/>
        <v>0</v>
      </c>
      <c r="BJ87" s="64">
        <f t="shared" si="48"/>
        <v>0</v>
      </c>
      <c r="BK87" s="64">
        <f t="shared" si="49"/>
        <v>0</v>
      </c>
      <c r="BL87" s="64">
        <f t="shared" si="50"/>
        <v>0</v>
      </c>
      <c r="BM87" s="64">
        <f t="shared" si="51"/>
        <v>0</v>
      </c>
      <c r="BN87" s="64">
        <f t="shared" si="52"/>
        <v>0</v>
      </c>
      <c r="BO87" s="64">
        <f t="shared" si="53"/>
        <v>0</v>
      </c>
    </row>
    <row r="88" spans="1:67" x14ac:dyDescent="0.3">
      <c r="A88" s="4" t="s">
        <v>86</v>
      </c>
      <c r="B88" s="4">
        <v>10</v>
      </c>
      <c r="C88" s="5">
        <v>58.77</v>
      </c>
      <c r="D88" s="17">
        <v>1.76</v>
      </c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4">
        <f t="shared" si="29"/>
        <v>0</v>
      </c>
      <c r="U88" s="4">
        <f t="shared" si="30"/>
        <v>0</v>
      </c>
      <c r="V88" s="5">
        <f t="shared" si="31"/>
        <v>0</v>
      </c>
      <c r="W88" s="18">
        <f t="shared" si="32"/>
        <v>0</v>
      </c>
      <c r="X88" s="18"/>
      <c r="Y88" s="65"/>
      <c r="Z88" s="65">
        <v>10</v>
      </c>
      <c r="AA88" s="65"/>
      <c r="AB88" s="65"/>
      <c r="AC88" s="65"/>
      <c r="AD88" s="65"/>
      <c r="AE88" s="65"/>
      <c r="AF88" s="65"/>
      <c r="AG88" s="65"/>
      <c r="AH88" s="65"/>
      <c r="AI88" s="65"/>
      <c r="AJ88" s="65"/>
      <c r="AK88" s="65"/>
      <c r="AL88" s="65"/>
      <c r="AM88" s="65"/>
      <c r="AN88" s="65"/>
      <c r="AO88" s="65"/>
      <c r="AP88" s="65"/>
      <c r="AQ88" s="65"/>
      <c r="AR88" s="65"/>
      <c r="AS88" s="65"/>
      <c r="AU88" s="64">
        <f t="shared" si="33"/>
        <v>0</v>
      </c>
      <c r="AV88" s="64">
        <f t="shared" si="34"/>
        <v>0</v>
      </c>
      <c r="AW88" s="64">
        <f t="shared" si="35"/>
        <v>0</v>
      </c>
      <c r="AX88" s="64">
        <f t="shared" si="36"/>
        <v>0</v>
      </c>
      <c r="AY88" s="64">
        <f t="shared" si="37"/>
        <v>0</v>
      </c>
      <c r="AZ88" s="64">
        <f t="shared" si="38"/>
        <v>0</v>
      </c>
      <c r="BA88" s="64">
        <f t="shared" si="39"/>
        <v>0</v>
      </c>
      <c r="BB88" s="64">
        <f t="shared" si="40"/>
        <v>0</v>
      </c>
      <c r="BC88" s="64">
        <f t="shared" si="41"/>
        <v>0</v>
      </c>
      <c r="BD88" s="64">
        <f t="shared" si="42"/>
        <v>0</v>
      </c>
      <c r="BE88" s="64">
        <f t="shared" si="43"/>
        <v>0</v>
      </c>
      <c r="BF88" s="64">
        <f t="shared" si="44"/>
        <v>0</v>
      </c>
      <c r="BG88" s="64">
        <f t="shared" si="45"/>
        <v>0</v>
      </c>
      <c r="BH88" s="64">
        <f t="shared" si="46"/>
        <v>0</v>
      </c>
      <c r="BI88" s="64">
        <f t="shared" si="47"/>
        <v>0</v>
      </c>
      <c r="BJ88" s="64">
        <f t="shared" si="48"/>
        <v>0</v>
      </c>
      <c r="BK88" s="64">
        <f t="shared" si="49"/>
        <v>0</v>
      </c>
      <c r="BL88" s="64">
        <f t="shared" si="50"/>
        <v>0</v>
      </c>
      <c r="BM88" s="64">
        <f t="shared" si="51"/>
        <v>0</v>
      </c>
      <c r="BN88" s="64">
        <f t="shared" si="52"/>
        <v>0</v>
      </c>
      <c r="BO88" s="64">
        <f t="shared" si="53"/>
        <v>0</v>
      </c>
    </row>
    <row r="89" spans="1:67" x14ac:dyDescent="0.3">
      <c r="A89" s="4" t="s">
        <v>87</v>
      </c>
      <c r="B89" s="4">
        <v>5</v>
      </c>
      <c r="C89" s="5">
        <v>143.65</v>
      </c>
      <c r="D89" s="17">
        <v>4.5</v>
      </c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4">
        <f t="shared" si="29"/>
        <v>0</v>
      </c>
      <c r="U89" s="4">
        <f t="shared" si="30"/>
        <v>0</v>
      </c>
      <c r="V89" s="5">
        <f t="shared" si="31"/>
        <v>0</v>
      </c>
      <c r="W89" s="18">
        <f t="shared" si="32"/>
        <v>0</v>
      </c>
      <c r="X89" s="18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  <c r="AN89" s="54"/>
      <c r="AO89" s="54"/>
      <c r="AP89" s="54"/>
      <c r="AQ89" s="54"/>
      <c r="AR89" s="54"/>
      <c r="AS89" s="54"/>
      <c r="AU89" s="64">
        <f t="shared" si="33"/>
        <v>0</v>
      </c>
      <c r="AV89" s="64">
        <f t="shared" si="34"/>
        <v>0</v>
      </c>
      <c r="AW89" s="64">
        <f t="shared" si="35"/>
        <v>0</v>
      </c>
      <c r="AX89" s="64">
        <f t="shared" si="36"/>
        <v>0</v>
      </c>
      <c r="AY89" s="64">
        <f t="shared" si="37"/>
        <v>0</v>
      </c>
      <c r="AZ89" s="64">
        <f t="shared" si="38"/>
        <v>0</v>
      </c>
      <c r="BA89" s="64">
        <f t="shared" si="39"/>
        <v>0</v>
      </c>
      <c r="BB89" s="64">
        <f t="shared" si="40"/>
        <v>0</v>
      </c>
      <c r="BC89" s="64">
        <f t="shared" si="41"/>
        <v>0</v>
      </c>
      <c r="BD89" s="64">
        <f t="shared" si="42"/>
        <v>0</v>
      </c>
      <c r="BE89" s="64">
        <f t="shared" si="43"/>
        <v>0</v>
      </c>
      <c r="BF89" s="64">
        <f t="shared" si="44"/>
        <v>0</v>
      </c>
      <c r="BG89" s="64">
        <f t="shared" si="45"/>
        <v>0</v>
      </c>
      <c r="BH89" s="64">
        <f t="shared" si="46"/>
        <v>0</v>
      </c>
      <c r="BI89" s="64">
        <f t="shared" si="47"/>
        <v>0</v>
      </c>
      <c r="BJ89" s="64">
        <f t="shared" si="48"/>
        <v>0</v>
      </c>
      <c r="BK89" s="64">
        <f t="shared" si="49"/>
        <v>0</v>
      </c>
      <c r="BL89" s="64">
        <f t="shared" si="50"/>
        <v>0</v>
      </c>
      <c r="BM89" s="64">
        <f t="shared" si="51"/>
        <v>0</v>
      </c>
      <c r="BN89" s="64">
        <f t="shared" si="52"/>
        <v>0</v>
      </c>
      <c r="BO89" s="64">
        <f t="shared" si="53"/>
        <v>0</v>
      </c>
    </row>
    <row r="90" spans="1:67" x14ac:dyDescent="0.3">
      <c r="A90" s="4" t="s">
        <v>88</v>
      </c>
      <c r="B90" s="4">
        <v>5</v>
      </c>
      <c r="C90" s="5">
        <v>117.53</v>
      </c>
      <c r="D90" s="17">
        <v>3.41</v>
      </c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4">
        <f t="shared" si="29"/>
        <v>0</v>
      </c>
      <c r="U90" s="4">
        <f t="shared" si="30"/>
        <v>0</v>
      </c>
      <c r="V90" s="5">
        <f t="shared" si="31"/>
        <v>0</v>
      </c>
      <c r="W90" s="18">
        <f t="shared" si="32"/>
        <v>0</v>
      </c>
      <c r="X90" s="18"/>
      <c r="Y90" s="54"/>
      <c r="Z90" s="54"/>
      <c r="AA90" s="54"/>
      <c r="AB90" s="54"/>
      <c r="AC90" s="54"/>
      <c r="AD90" s="54"/>
      <c r="AE90" s="54"/>
      <c r="AF90" s="54"/>
      <c r="AG90" s="54"/>
      <c r="AH90" s="54"/>
      <c r="AI90" s="54"/>
      <c r="AJ90" s="54"/>
      <c r="AK90" s="54"/>
      <c r="AL90" s="54"/>
      <c r="AM90" s="54"/>
      <c r="AN90" s="54"/>
      <c r="AO90" s="54"/>
      <c r="AP90" s="54"/>
      <c r="AQ90" s="54"/>
      <c r="AR90" s="54"/>
      <c r="AS90" s="54"/>
      <c r="AU90" s="64">
        <f t="shared" si="33"/>
        <v>0</v>
      </c>
      <c r="AV90" s="64">
        <f t="shared" si="34"/>
        <v>0</v>
      </c>
      <c r="AW90" s="64">
        <f t="shared" si="35"/>
        <v>0</v>
      </c>
      <c r="AX90" s="64">
        <f t="shared" si="36"/>
        <v>0</v>
      </c>
      <c r="AY90" s="64">
        <f t="shared" si="37"/>
        <v>0</v>
      </c>
      <c r="AZ90" s="64">
        <f t="shared" si="38"/>
        <v>0</v>
      </c>
      <c r="BA90" s="64">
        <f t="shared" si="39"/>
        <v>0</v>
      </c>
      <c r="BB90" s="64">
        <f t="shared" si="40"/>
        <v>0</v>
      </c>
      <c r="BC90" s="64">
        <f t="shared" si="41"/>
        <v>0</v>
      </c>
      <c r="BD90" s="64">
        <f t="shared" si="42"/>
        <v>0</v>
      </c>
      <c r="BE90" s="64">
        <f t="shared" si="43"/>
        <v>0</v>
      </c>
      <c r="BF90" s="64">
        <f t="shared" si="44"/>
        <v>0</v>
      </c>
      <c r="BG90" s="64">
        <f t="shared" si="45"/>
        <v>0</v>
      </c>
      <c r="BH90" s="64">
        <f t="shared" si="46"/>
        <v>0</v>
      </c>
      <c r="BI90" s="64">
        <f t="shared" si="47"/>
        <v>0</v>
      </c>
      <c r="BJ90" s="64">
        <f t="shared" si="48"/>
        <v>0</v>
      </c>
      <c r="BK90" s="64">
        <f t="shared" si="49"/>
        <v>0</v>
      </c>
      <c r="BL90" s="64">
        <f t="shared" si="50"/>
        <v>0</v>
      </c>
      <c r="BM90" s="64">
        <f t="shared" si="51"/>
        <v>0</v>
      </c>
      <c r="BN90" s="64">
        <f t="shared" si="52"/>
        <v>0</v>
      </c>
      <c r="BO90" s="64">
        <f t="shared" si="53"/>
        <v>0</v>
      </c>
    </row>
    <row r="91" spans="1:67" x14ac:dyDescent="0.3">
      <c r="A91" s="4" t="s">
        <v>89</v>
      </c>
      <c r="B91" s="4">
        <v>6</v>
      </c>
      <c r="C91" s="5">
        <v>26.12</v>
      </c>
      <c r="D91" s="17">
        <v>0.75700000000000001</v>
      </c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4">
        <f t="shared" si="29"/>
        <v>0</v>
      </c>
      <c r="U91" s="4">
        <f t="shared" si="30"/>
        <v>0</v>
      </c>
      <c r="V91" s="5">
        <f t="shared" si="31"/>
        <v>0</v>
      </c>
      <c r="W91" s="18">
        <f t="shared" si="32"/>
        <v>0</v>
      </c>
      <c r="X91" s="18"/>
      <c r="Y91" s="54"/>
      <c r="Z91" s="54"/>
      <c r="AA91" s="54"/>
      <c r="AB91" s="54"/>
      <c r="AC91" s="54"/>
      <c r="AD91" s="54"/>
      <c r="AE91" s="54"/>
      <c r="AF91" s="54"/>
      <c r="AG91" s="54"/>
      <c r="AH91" s="54"/>
      <c r="AI91" s="54"/>
      <c r="AJ91" s="54"/>
      <c r="AK91" s="54"/>
      <c r="AL91" s="54"/>
      <c r="AM91" s="54"/>
      <c r="AN91" s="54"/>
      <c r="AO91" s="54"/>
      <c r="AP91" s="54"/>
      <c r="AQ91" s="54"/>
      <c r="AR91" s="54"/>
      <c r="AS91" s="54"/>
      <c r="AU91" s="64">
        <f t="shared" si="33"/>
        <v>0</v>
      </c>
      <c r="AV91" s="64">
        <f t="shared" si="34"/>
        <v>0</v>
      </c>
      <c r="AW91" s="64">
        <f t="shared" si="35"/>
        <v>0</v>
      </c>
      <c r="AX91" s="64">
        <f t="shared" si="36"/>
        <v>0</v>
      </c>
      <c r="AY91" s="64">
        <f t="shared" si="37"/>
        <v>0</v>
      </c>
      <c r="AZ91" s="64">
        <f t="shared" si="38"/>
        <v>0</v>
      </c>
      <c r="BA91" s="64">
        <f t="shared" si="39"/>
        <v>0</v>
      </c>
      <c r="BB91" s="64">
        <f t="shared" si="40"/>
        <v>0</v>
      </c>
      <c r="BC91" s="64">
        <f t="shared" si="41"/>
        <v>0</v>
      </c>
      <c r="BD91" s="64">
        <f t="shared" si="42"/>
        <v>0</v>
      </c>
      <c r="BE91" s="64">
        <f t="shared" si="43"/>
        <v>0</v>
      </c>
      <c r="BF91" s="64">
        <f t="shared" si="44"/>
        <v>0</v>
      </c>
      <c r="BG91" s="64">
        <f t="shared" si="45"/>
        <v>0</v>
      </c>
      <c r="BH91" s="64">
        <f t="shared" si="46"/>
        <v>0</v>
      </c>
      <c r="BI91" s="64">
        <f t="shared" si="47"/>
        <v>0</v>
      </c>
      <c r="BJ91" s="64">
        <f t="shared" si="48"/>
        <v>0</v>
      </c>
      <c r="BK91" s="64">
        <f t="shared" si="49"/>
        <v>0</v>
      </c>
      <c r="BL91" s="64">
        <f t="shared" si="50"/>
        <v>0</v>
      </c>
      <c r="BM91" s="64">
        <f t="shared" si="51"/>
        <v>0</v>
      </c>
      <c r="BN91" s="64">
        <f t="shared" si="52"/>
        <v>0</v>
      </c>
      <c r="BO91" s="64">
        <f t="shared" si="53"/>
        <v>0</v>
      </c>
    </row>
    <row r="92" spans="1:67" s="69" customFormat="1" x14ac:dyDescent="0.3">
      <c r="A92" s="82" t="s">
        <v>416</v>
      </c>
      <c r="B92" s="82">
        <v>3</v>
      </c>
      <c r="C92" s="83">
        <v>124</v>
      </c>
      <c r="D92" s="84">
        <v>5.4</v>
      </c>
      <c r="E92" s="85"/>
      <c r="F92" s="85"/>
      <c r="G92" s="85"/>
      <c r="H92" s="85"/>
      <c r="I92" s="85"/>
      <c r="J92" s="85"/>
      <c r="K92" s="85"/>
      <c r="L92" s="85"/>
      <c r="M92" s="85"/>
      <c r="N92" s="85"/>
      <c r="O92" s="85"/>
      <c r="P92" s="85"/>
      <c r="Q92" s="85"/>
      <c r="R92" s="85"/>
      <c r="S92" s="85"/>
      <c r="T92" s="82">
        <f>SUM(E92:S92)</f>
        <v>0</v>
      </c>
      <c r="U92" s="82">
        <f>T92*B92</f>
        <v>0</v>
      </c>
      <c r="V92" s="83">
        <f>T92*C92</f>
        <v>0</v>
      </c>
      <c r="W92" s="86">
        <f>D92*T92</f>
        <v>0</v>
      </c>
      <c r="X92" s="18"/>
      <c r="Y92" s="64"/>
      <c r="Z92" s="64"/>
      <c r="AA92" s="64"/>
      <c r="AB92" s="64"/>
      <c r="AC92" s="64"/>
      <c r="AD92" s="64"/>
      <c r="AE92" s="64"/>
      <c r="AF92" s="64"/>
      <c r="AG92" s="64"/>
      <c r="AH92" s="64"/>
      <c r="AI92" s="64"/>
      <c r="AJ92" s="64"/>
      <c r="AK92" s="64"/>
      <c r="AL92" s="64"/>
      <c r="AM92" s="64"/>
      <c r="AN92" s="64"/>
      <c r="AO92" s="64"/>
      <c r="AP92" s="64"/>
      <c r="AQ92" s="64"/>
      <c r="AR92" s="64"/>
      <c r="AS92" s="64"/>
      <c r="AU92" s="64">
        <f>Y92*T92</f>
        <v>0</v>
      </c>
      <c r="AV92" s="64">
        <f>T92*Z92</f>
        <v>0</v>
      </c>
      <c r="AW92" s="64">
        <f>AA92*T92</f>
        <v>0</v>
      </c>
      <c r="AX92" s="64">
        <f>AB92*T92</f>
        <v>0</v>
      </c>
      <c r="AY92" s="64">
        <f>AC92*T92</f>
        <v>0</v>
      </c>
      <c r="AZ92" s="64">
        <f>AD92*T92</f>
        <v>0</v>
      </c>
      <c r="BA92" s="64">
        <f>AE92*T92</f>
        <v>0</v>
      </c>
      <c r="BB92" s="64">
        <f>AF92*T92</f>
        <v>0</v>
      </c>
      <c r="BC92" s="64">
        <f>AG92*T92</f>
        <v>0</v>
      </c>
      <c r="BD92" s="64">
        <f>AH92*T92</f>
        <v>0</v>
      </c>
      <c r="BE92" s="64">
        <f>AI92*T92</f>
        <v>0</v>
      </c>
      <c r="BF92" s="64">
        <f>AJ92*T92</f>
        <v>0</v>
      </c>
      <c r="BG92" s="64">
        <f>AK92*T92</f>
        <v>0</v>
      </c>
      <c r="BH92" s="64">
        <f>AL92*T92</f>
        <v>0</v>
      </c>
      <c r="BI92" s="64">
        <f>AM92*T92</f>
        <v>0</v>
      </c>
      <c r="BJ92" s="64">
        <f>AN92*T92</f>
        <v>0</v>
      </c>
      <c r="BK92" s="64">
        <f>AO92*T92</f>
        <v>0</v>
      </c>
      <c r="BL92" s="64">
        <f>AP92*T92</f>
        <v>0</v>
      </c>
      <c r="BM92" s="64">
        <f>AQ92*T92</f>
        <v>0</v>
      </c>
      <c r="BN92" s="64">
        <f>AR92*T92</f>
        <v>0</v>
      </c>
      <c r="BO92" s="64">
        <f>AS92*T92</f>
        <v>0</v>
      </c>
    </row>
    <row r="93" spans="1:67" x14ac:dyDescent="0.3">
      <c r="A93" s="4" t="s">
        <v>90</v>
      </c>
      <c r="B93" s="4">
        <v>3</v>
      </c>
      <c r="C93" s="5">
        <v>126.67</v>
      </c>
      <c r="D93" s="17">
        <v>5.8</v>
      </c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4">
        <f t="shared" si="29"/>
        <v>0</v>
      </c>
      <c r="U93" s="4">
        <f t="shared" si="30"/>
        <v>0</v>
      </c>
      <c r="V93" s="5">
        <f t="shared" si="31"/>
        <v>0</v>
      </c>
      <c r="W93" s="18">
        <f t="shared" si="32"/>
        <v>0</v>
      </c>
      <c r="X93" s="18"/>
      <c r="Y93" s="54"/>
      <c r="Z93" s="54"/>
      <c r="AA93" s="54"/>
      <c r="AB93" s="54"/>
      <c r="AC93" s="54"/>
      <c r="AD93" s="54"/>
      <c r="AE93" s="54"/>
      <c r="AF93" s="54"/>
      <c r="AG93" s="54"/>
      <c r="AH93" s="54"/>
      <c r="AI93" s="54"/>
      <c r="AJ93" s="54"/>
      <c r="AK93" s="54"/>
      <c r="AL93" s="54"/>
      <c r="AM93" s="54"/>
      <c r="AN93" s="54"/>
      <c r="AO93" s="54"/>
      <c r="AP93" s="54"/>
      <c r="AQ93" s="54"/>
      <c r="AR93" s="54"/>
      <c r="AS93" s="54"/>
      <c r="AU93" s="64">
        <f t="shared" si="33"/>
        <v>0</v>
      </c>
      <c r="AV93" s="64">
        <f t="shared" si="34"/>
        <v>0</v>
      </c>
      <c r="AW93" s="64">
        <f t="shared" si="35"/>
        <v>0</v>
      </c>
      <c r="AX93" s="64">
        <f t="shared" si="36"/>
        <v>0</v>
      </c>
      <c r="AY93" s="64">
        <f t="shared" si="37"/>
        <v>0</v>
      </c>
      <c r="AZ93" s="64">
        <f t="shared" si="38"/>
        <v>0</v>
      </c>
      <c r="BA93" s="64">
        <f t="shared" si="39"/>
        <v>0</v>
      </c>
      <c r="BB93" s="64">
        <f t="shared" si="40"/>
        <v>0</v>
      </c>
      <c r="BC93" s="64">
        <f t="shared" si="41"/>
        <v>0</v>
      </c>
      <c r="BD93" s="64">
        <f t="shared" si="42"/>
        <v>0</v>
      </c>
      <c r="BE93" s="64">
        <f t="shared" si="43"/>
        <v>0</v>
      </c>
      <c r="BF93" s="64">
        <f t="shared" si="44"/>
        <v>0</v>
      </c>
      <c r="BG93" s="64">
        <f t="shared" si="45"/>
        <v>0</v>
      </c>
      <c r="BH93" s="64">
        <f t="shared" si="46"/>
        <v>0</v>
      </c>
      <c r="BI93" s="64">
        <f t="shared" si="47"/>
        <v>0</v>
      </c>
      <c r="BJ93" s="64">
        <f t="shared" si="48"/>
        <v>0</v>
      </c>
      <c r="BK93" s="64">
        <f t="shared" si="49"/>
        <v>0</v>
      </c>
      <c r="BL93" s="64">
        <f t="shared" si="50"/>
        <v>0</v>
      </c>
      <c r="BM93" s="64">
        <f t="shared" si="51"/>
        <v>0</v>
      </c>
      <c r="BN93" s="64">
        <f t="shared" si="52"/>
        <v>0</v>
      </c>
      <c r="BO93" s="64">
        <f t="shared" si="53"/>
        <v>0</v>
      </c>
    </row>
    <row r="94" spans="1:67" x14ac:dyDescent="0.3">
      <c r="A94" s="4" t="s">
        <v>91</v>
      </c>
      <c r="B94" s="4">
        <v>4</v>
      </c>
      <c r="C94" s="5">
        <v>84.88</v>
      </c>
      <c r="D94" s="17">
        <v>3.55</v>
      </c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4">
        <f t="shared" si="29"/>
        <v>0</v>
      </c>
      <c r="U94" s="4">
        <f t="shared" si="30"/>
        <v>0</v>
      </c>
      <c r="V94" s="5">
        <f t="shared" si="31"/>
        <v>0</v>
      </c>
      <c r="W94" s="18">
        <f t="shared" si="32"/>
        <v>0</v>
      </c>
      <c r="X94" s="18"/>
      <c r="Y94" s="54">
        <v>1</v>
      </c>
      <c r="Z94" s="54">
        <v>3</v>
      </c>
      <c r="AA94" s="54"/>
      <c r="AB94" s="54"/>
      <c r="AC94" s="54"/>
      <c r="AD94" s="54"/>
      <c r="AE94" s="54"/>
      <c r="AF94" s="54"/>
      <c r="AG94" s="54"/>
      <c r="AH94" s="54"/>
      <c r="AI94" s="54"/>
      <c r="AJ94" s="54"/>
      <c r="AK94" s="54"/>
      <c r="AL94" s="54"/>
      <c r="AM94" s="54"/>
      <c r="AN94" s="54"/>
      <c r="AO94" s="54"/>
      <c r="AP94" s="54"/>
      <c r="AQ94" s="54"/>
      <c r="AR94" s="54"/>
      <c r="AS94" s="54"/>
      <c r="AU94" s="64">
        <f t="shared" si="33"/>
        <v>0</v>
      </c>
      <c r="AV94" s="64">
        <f t="shared" si="34"/>
        <v>0</v>
      </c>
      <c r="AW94" s="64">
        <f t="shared" si="35"/>
        <v>0</v>
      </c>
      <c r="AX94" s="64">
        <f t="shared" si="36"/>
        <v>0</v>
      </c>
      <c r="AY94" s="64">
        <f t="shared" si="37"/>
        <v>0</v>
      </c>
      <c r="AZ94" s="64">
        <f t="shared" si="38"/>
        <v>0</v>
      </c>
      <c r="BA94" s="64">
        <f t="shared" si="39"/>
        <v>0</v>
      </c>
      <c r="BB94" s="64">
        <f t="shared" si="40"/>
        <v>0</v>
      </c>
      <c r="BC94" s="64">
        <f t="shared" si="41"/>
        <v>0</v>
      </c>
      <c r="BD94" s="64">
        <f t="shared" si="42"/>
        <v>0</v>
      </c>
      <c r="BE94" s="64">
        <f t="shared" si="43"/>
        <v>0</v>
      </c>
      <c r="BF94" s="64">
        <f t="shared" si="44"/>
        <v>0</v>
      </c>
      <c r="BG94" s="64">
        <f t="shared" si="45"/>
        <v>0</v>
      </c>
      <c r="BH94" s="64">
        <f t="shared" si="46"/>
        <v>0</v>
      </c>
      <c r="BI94" s="64">
        <f t="shared" si="47"/>
        <v>0</v>
      </c>
      <c r="BJ94" s="64">
        <f t="shared" si="48"/>
        <v>0</v>
      </c>
      <c r="BK94" s="64">
        <f t="shared" si="49"/>
        <v>0</v>
      </c>
      <c r="BL94" s="64">
        <f t="shared" si="50"/>
        <v>0</v>
      </c>
      <c r="BM94" s="64">
        <f t="shared" si="51"/>
        <v>0</v>
      </c>
      <c r="BN94" s="64">
        <f t="shared" si="52"/>
        <v>0</v>
      </c>
      <c r="BO94" s="64">
        <f t="shared" si="53"/>
        <v>0</v>
      </c>
    </row>
    <row r="95" spans="1:67" x14ac:dyDescent="0.3">
      <c r="A95" s="4" t="s">
        <v>92</v>
      </c>
      <c r="B95" s="4">
        <v>2</v>
      </c>
      <c r="C95" s="5">
        <v>78.36</v>
      </c>
      <c r="D95" s="17">
        <v>3.15</v>
      </c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4">
        <f t="shared" si="29"/>
        <v>0</v>
      </c>
      <c r="U95" s="4">
        <f t="shared" si="30"/>
        <v>0</v>
      </c>
      <c r="V95" s="5">
        <f t="shared" si="31"/>
        <v>0</v>
      </c>
      <c r="W95" s="18">
        <f t="shared" si="32"/>
        <v>0</v>
      </c>
      <c r="X95" s="18"/>
      <c r="Y95" s="54"/>
      <c r="Z95" s="54"/>
      <c r="AA95" s="54"/>
      <c r="AB95" s="54"/>
      <c r="AC95" s="54"/>
      <c r="AD95" s="54"/>
      <c r="AE95" s="54"/>
      <c r="AF95" s="54"/>
      <c r="AG95" s="54"/>
      <c r="AH95" s="54"/>
      <c r="AI95" s="54"/>
      <c r="AJ95" s="54"/>
      <c r="AK95" s="54"/>
      <c r="AL95" s="54"/>
      <c r="AM95" s="54"/>
      <c r="AN95" s="54"/>
      <c r="AO95" s="54"/>
      <c r="AP95" s="54"/>
      <c r="AQ95" s="54"/>
      <c r="AR95" s="54"/>
      <c r="AS95" s="54"/>
      <c r="AU95" s="64">
        <f t="shared" si="33"/>
        <v>0</v>
      </c>
      <c r="AV95" s="64">
        <f t="shared" si="34"/>
        <v>0</v>
      </c>
      <c r="AW95" s="64">
        <f t="shared" si="35"/>
        <v>0</v>
      </c>
      <c r="AX95" s="64">
        <f t="shared" si="36"/>
        <v>0</v>
      </c>
      <c r="AY95" s="64">
        <f t="shared" si="37"/>
        <v>0</v>
      </c>
      <c r="AZ95" s="64">
        <f t="shared" si="38"/>
        <v>0</v>
      </c>
      <c r="BA95" s="64">
        <f t="shared" si="39"/>
        <v>0</v>
      </c>
      <c r="BB95" s="64">
        <f t="shared" si="40"/>
        <v>0</v>
      </c>
      <c r="BC95" s="64">
        <f t="shared" si="41"/>
        <v>0</v>
      </c>
      <c r="BD95" s="64">
        <f t="shared" si="42"/>
        <v>0</v>
      </c>
      <c r="BE95" s="64">
        <f t="shared" si="43"/>
        <v>0</v>
      </c>
      <c r="BF95" s="64">
        <f t="shared" si="44"/>
        <v>0</v>
      </c>
      <c r="BG95" s="64">
        <f t="shared" si="45"/>
        <v>0</v>
      </c>
      <c r="BH95" s="64">
        <f t="shared" si="46"/>
        <v>0</v>
      </c>
      <c r="BI95" s="64">
        <f t="shared" si="47"/>
        <v>0</v>
      </c>
      <c r="BJ95" s="64">
        <f t="shared" si="48"/>
        <v>0</v>
      </c>
      <c r="BK95" s="64">
        <f t="shared" si="49"/>
        <v>0</v>
      </c>
      <c r="BL95" s="64">
        <f t="shared" si="50"/>
        <v>0</v>
      </c>
      <c r="BM95" s="64">
        <f t="shared" si="51"/>
        <v>0</v>
      </c>
      <c r="BN95" s="64">
        <f t="shared" si="52"/>
        <v>0</v>
      </c>
      <c r="BO95" s="64">
        <f t="shared" si="53"/>
        <v>0</v>
      </c>
    </row>
    <row r="96" spans="1:67" x14ac:dyDescent="0.3">
      <c r="A96" s="4" t="s">
        <v>93</v>
      </c>
      <c r="B96" s="4">
        <v>3</v>
      </c>
      <c r="C96" s="5">
        <v>156.71</v>
      </c>
      <c r="D96" s="17">
        <v>6.3</v>
      </c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4">
        <f t="shared" si="29"/>
        <v>0</v>
      </c>
      <c r="U96" s="4">
        <f t="shared" si="30"/>
        <v>0</v>
      </c>
      <c r="V96" s="5">
        <f t="shared" si="31"/>
        <v>0</v>
      </c>
      <c r="W96" s="18">
        <f t="shared" si="32"/>
        <v>0</v>
      </c>
      <c r="X96" s="18"/>
      <c r="Y96" s="54"/>
      <c r="Z96" s="54"/>
      <c r="AA96" s="54"/>
      <c r="AB96" s="54"/>
      <c r="AC96" s="54"/>
      <c r="AD96" s="54"/>
      <c r="AE96" s="54"/>
      <c r="AF96" s="54">
        <v>1</v>
      </c>
      <c r="AG96" s="54"/>
      <c r="AH96" s="54"/>
      <c r="AI96" s="54">
        <v>2</v>
      </c>
      <c r="AJ96" s="54"/>
      <c r="AK96" s="54"/>
      <c r="AL96" s="54"/>
      <c r="AM96" s="54"/>
      <c r="AN96" s="54"/>
      <c r="AO96" s="54"/>
      <c r="AP96" s="54"/>
      <c r="AQ96" s="54"/>
      <c r="AR96" s="54"/>
      <c r="AS96" s="54"/>
      <c r="AU96" s="64">
        <f t="shared" si="33"/>
        <v>0</v>
      </c>
      <c r="AV96" s="64">
        <f t="shared" si="34"/>
        <v>0</v>
      </c>
      <c r="AW96" s="64">
        <f t="shared" si="35"/>
        <v>0</v>
      </c>
      <c r="AX96" s="64">
        <f t="shared" si="36"/>
        <v>0</v>
      </c>
      <c r="AY96" s="64">
        <f t="shared" si="37"/>
        <v>0</v>
      </c>
      <c r="AZ96" s="64">
        <f t="shared" si="38"/>
        <v>0</v>
      </c>
      <c r="BA96" s="64">
        <f t="shared" si="39"/>
        <v>0</v>
      </c>
      <c r="BB96" s="64">
        <f t="shared" si="40"/>
        <v>0</v>
      </c>
      <c r="BC96" s="64">
        <f t="shared" si="41"/>
        <v>0</v>
      </c>
      <c r="BD96" s="64">
        <f t="shared" si="42"/>
        <v>0</v>
      </c>
      <c r="BE96" s="64">
        <f t="shared" si="43"/>
        <v>0</v>
      </c>
      <c r="BF96" s="64">
        <f t="shared" si="44"/>
        <v>0</v>
      </c>
      <c r="BG96" s="64">
        <f t="shared" si="45"/>
        <v>0</v>
      </c>
      <c r="BH96" s="64">
        <f t="shared" si="46"/>
        <v>0</v>
      </c>
      <c r="BI96" s="64">
        <f t="shared" si="47"/>
        <v>0</v>
      </c>
      <c r="BJ96" s="64">
        <f t="shared" si="48"/>
        <v>0</v>
      </c>
      <c r="BK96" s="64">
        <f t="shared" si="49"/>
        <v>0</v>
      </c>
      <c r="BL96" s="64">
        <f t="shared" si="50"/>
        <v>0</v>
      </c>
      <c r="BM96" s="64">
        <f t="shared" si="51"/>
        <v>0</v>
      </c>
      <c r="BN96" s="64">
        <f t="shared" si="52"/>
        <v>0</v>
      </c>
      <c r="BO96" s="64">
        <f t="shared" si="53"/>
        <v>0</v>
      </c>
    </row>
    <row r="97" spans="1:67" x14ac:dyDescent="0.3">
      <c r="A97" s="4" t="s">
        <v>94</v>
      </c>
      <c r="B97" s="4">
        <v>6</v>
      </c>
      <c r="C97" s="5">
        <v>84.88</v>
      </c>
      <c r="D97" s="17">
        <v>4.0149999999999997</v>
      </c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4">
        <f t="shared" si="29"/>
        <v>0</v>
      </c>
      <c r="U97" s="4">
        <f t="shared" si="30"/>
        <v>0</v>
      </c>
      <c r="V97" s="5">
        <f t="shared" si="31"/>
        <v>0</v>
      </c>
      <c r="W97" s="18">
        <f t="shared" si="32"/>
        <v>0</v>
      </c>
      <c r="X97" s="18"/>
      <c r="Y97" s="54"/>
      <c r="Z97" s="54">
        <v>6</v>
      </c>
      <c r="AA97" s="54"/>
      <c r="AB97" s="54"/>
      <c r="AC97" s="54"/>
      <c r="AD97" s="54"/>
      <c r="AE97" s="54"/>
      <c r="AF97" s="54"/>
      <c r="AG97" s="54"/>
      <c r="AH97" s="54"/>
      <c r="AI97" s="54"/>
      <c r="AJ97" s="54"/>
      <c r="AK97" s="54"/>
      <c r="AL97" s="54"/>
      <c r="AM97" s="54"/>
      <c r="AN97" s="54"/>
      <c r="AO97" s="54"/>
      <c r="AP97" s="54"/>
      <c r="AQ97" s="54"/>
      <c r="AR97" s="54"/>
      <c r="AS97" s="54"/>
      <c r="AU97" s="64">
        <f t="shared" si="33"/>
        <v>0</v>
      </c>
      <c r="AV97" s="64">
        <f t="shared" si="34"/>
        <v>0</v>
      </c>
      <c r="AW97" s="64">
        <f t="shared" si="35"/>
        <v>0</v>
      </c>
      <c r="AX97" s="64">
        <f t="shared" si="36"/>
        <v>0</v>
      </c>
      <c r="AY97" s="64">
        <f t="shared" si="37"/>
        <v>0</v>
      </c>
      <c r="AZ97" s="64">
        <f t="shared" si="38"/>
        <v>0</v>
      </c>
      <c r="BA97" s="64">
        <f t="shared" si="39"/>
        <v>0</v>
      </c>
      <c r="BB97" s="64">
        <f t="shared" si="40"/>
        <v>0</v>
      </c>
      <c r="BC97" s="64">
        <f t="shared" si="41"/>
        <v>0</v>
      </c>
      <c r="BD97" s="64">
        <f t="shared" si="42"/>
        <v>0</v>
      </c>
      <c r="BE97" s="64">
        <f t="shared" si="43"/>
        <v>0</v>
      </c>
      <c r="BF97" s="64">
        <f t="shared" si="44"/>
        <v>0</v>
      </c>
      <c r="BG97" s="64">
        <f t="shared" si="45"/>
        <v>0</v>
      </c>
      <c r="BH97" s="64">
        <f t="shared" si="46"/>
        <v>0</v>
      </c>
      <c r="BI97" s="64">
        <f t="shared" si="47"/>
        <v>0</v>
      </c>
      <c r="BJ97" s="64">
        <f t="shared" si="48"/>
        <v>0</v>
      </c>
      <c r="BK97" s="64">
        <f t="shared" si="49"/>
        <v>0</v>
      </c>
      <c r="BL97" s="64">
        <f t="shared" si="50"/>
        <v>0</v>
      </c>
      <c r="BM97" s="64">
        <f t="shared" si="51"/>
        <v>0</v>
      </c>
      <c r="BN97" s="64">
        <f t="shared" si="52"/>
        <v>0</v>
      </c>
      <c r="BO97" s="64">
        <f t="shared" si="53"/>
        <v>0</v>
      </c>
    </row>
    <row r="98" spans="1:67" x14ac:dyDescent="0.3">
      <c r="A98" s="4" t="s">
        <v>95</v>
      </c>
      <c r="B98" s="4">
        <v>5</v>
      </c>
      <c r="C98" s="5">
        <v>151.47999999999999</v>
      </c>
      <c r="D98" s="17">
        <v>5.98</v>
      </c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4">
        <f t="shared" si="29"/>
        <v>0</v>
      </c>
      <c r="U98" s="4">
        <f t="shared" si="30"/>
        <v>0</v>
      </c>
      <c r="V98" s="5">
        <f t="shared" si="31"/>
        <v>0</v>
      </c>
      <c r="W98" s="18">
        <f t="shared" si="32"/>
        <v>0</v>
      </c>
      <c r="X98" s="18"/>
      <c r="Y98" s="54"/>
      <c r="Z98" s="54"/>
      <c r="AA98" s="54"/>
      <c r="AB98" s="54"/>
      <c r="AC98" s="54"/>
      <c r="AD98" s="54">
        <v>1</v>
      </c>
      <c r="AE98" s="54">
        <v>2</v>
      </c>
      <c r="AF98" s="54">
        <v>1</v>
      </c>
      <c r="AG98" s="54"/>
      <c r="AH98" s="54">
        <v>1</v>
      </c>
      <c r="AI98" s="54"/>
      <c r="AJ98" s="54"/>
      <c r="AK98" s="54"/>
      <c r="AL98" s="54"/>
      <c r="AM98" s="54"/>
      <c r="AN98" s="54"/>
      <c r="AO98" s="54"/>
      <c r="AP98" s="54"/>
      <c r="AQ98" s="54"/>
      <c r="AR98" s="54"/>
      <c r="AS98" s="54"/>
      <c r="AU98" s="64">
        <f t="shared" si="33"/>
        <v>0</v>
      </c>
      <c r="AV98" s="64">
        <f t="shared" si="34"/>
        <v>0</v>
      </c>
      <c r="AW98" s="64">
        <f t="shared" si="35"/>
        <v>0</v>
      </c>
      <c r="AX98" s="64">
        <f t="shared" si="36"/>
        <v>0</v>
      </c>
      <c r="AY98" s="64">
        <f t="shared" si="37"/>
        <v>0</v>
      </c>
      <c r="AZ98" s="64">
        <f t="shared" si="38"/>
        <v>0</v>
      </c>
      <c r="BA98" s="64">
        <f t="shared" si="39"/>
        <v>0</v>
      </c>
      <c r="BB98" s="64">
        <f t="shared" si="40"/>
        <v>0</v>
      </c>
      <c r="BC98" s="64">
        <f t="shared" si="41"/>
        <v>0</v>
      </c>
      <c r="BD98" s="64">
        <f t="shared" si="42"/>
        <v>0</v>
      </c>
      <c r="BE98" s="64">
        <f t="shared" si="43"/>
        <v>0</v>
      </c>
      <c r="BF98" s="64">
        <f t="shared" si="44"/>
        <v>0</v>
      </c>
      <c r="BG98" s="64">
        <f t="shared" si="45"/>
        <v>0</v>
      </c>
      <c r="BH98" s="64">
        <f t="shared" si="46"/>
        <v>0</v>
      </c>
      <c r="BI98" s="64">
        <f t="shared" si="47"/>
        <v>0</v>
      </c>
      <c r="BJ98" s="64">
        <f t="shared" si="48"/>
        <v>0</v>
      </c>
      <c r="BK98" s="64">
        <f t="shared" si="49"/>
        <v>0</v>
      </c>
      <c r="BL98" s="64">
        <f t="shared" si="50"/>
        <v>0</v>
      </c>
      <c r="BM98" s="64">
        <f t="shared" si="51"/>
        <v>0</v>
      </c>
      <c r="BN98" s="64">
        <f t="shared" si="52"/>
        <v>0</v>
      </c>
      <c r="BO98" s="64">
        <f t="shared" si="53"/>
        <v>0</v>
      </c>
    </row>
    <row r="99" spans="1:67" x14ac:dyDescent="0.3">
      <c r="A99" s="4" t="s">
        <v>96</v>
      </c>
      <c r="B99" s="4">
        <v>3</v>
      </c>
      <c r="C99" s="5">
        <v>121.45</v>
      </c>
      <c r="D99" s="17">
        <v>5.23</v>
      </c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4">
        <f t="shared" si="29"/>
        <v>0</v>
      </c>
      <c r="U99" s="4">
        <f t="shared" si="30"/>
        <v>0</v>
      </c>
      <c r="V99" s="5">
        <f t="shared" si="31"/>
        <v>0</v>
      </c>
      <c r="W99" s="18">
        <f t="shared" si="32"/>
        <v>0</v>
      </c>
      <c r="X99" s="18"/>
      <c r="Y99" s="54"/>
      <c r="Z99" s="54"/>
      <c r="AA99" s="54">
        <v>1</v>
      </c>
      <c r="AB99" s="54"/>
      <c r="AC99" s="54">
        <v>1</v>
      </c>
      <c r="AD99" s="54"/>
      <c r="AE99" s="54">
        <v>1</v>
      </c>
      <c r="AF99" s="54"/>
      <c r="AG99" s="54"/>
      <c r="AH99" s="54"/>
      <c r="AI99" s="54"/>
      <c r="AJ99" s="54"/>
      <c r="AK99" s="54"/>
      <c r="AL99" s="54"/>
      <c r="AM99" s="54"/>
      <c r="AN99" s="54"/>
      <c r="AO99" s="54"/>
      <c r="AP99" s="54"/>
      <c r="AQ99" s="54"/>
      <c r="AR99" s="54"/>
      <c r="AS99" s="54"/>
      <c r="AU99" s="64">
        <f t="shared" si="33"/>
        <v>0</v>
      </c>
      <c r="AV99" s="64">
        <f t="shared" si="34"/>
        <v>0</v>
      </c>
      <c r="AW99" s="64">
        <f t="shared" si="35"/>
        <v>0</v>
      </c>
      <c r="AX99" s="64">
        <f t="shared" si="36"/>
        <v>0</v>
      </c>
      <c r="AY99" s="64">
        <f t="shared" si="37"/>
        <v>0</v>
      </c>
      <c r="AZ99" s="64">
        <f t="shared" si="38"/>
        <v>0</v>
      </c>
      <c r="BA99" s="64">
        <f t="shared" si="39"/>
        <v>0</v>
      </c>
      <c r="BB99" s="64">
        <f t="shared" si="40"/>
        <v>0</v>
      </c>
      <c r="BC99" s="64">
        <f t="shared" si="41"/>
        <v>0</v>
      </c>
      <c r="BD99" s="64">
        <f t="shared" si="42"/>
        <v>0</v>
      </c>
      <c r="BE99" s="64">
        <f t="shared" si="43"/>
        <v>0</v>
      </c>
      <c r="BF99" s="64">
        <f t="shared" si="44"/>
        <v>0</v>
      </c>
      <c r="BG99" s="64">
        <f t="shared" si="45"/>
        <v>0</v>
      </c>
      <c r="BH99" s="64">
        <f t="shared" si="46"/>
        <v>0</v>
      </c>
      <c r="BI99" s="64">
        <f t="shared" si="47"/>
        <v>0</v>
      </c>
      <c r="BJ99" s="64">
        <f t="shared" si="48"/>
        <v>0</v>
      </c>
      <c r="BK99" s="64">
        <f t="shared" si="49"/>
        <v>0</v>
      </c>
      <c r="BL99" s="64">
        <f t="shared" si="50"/>
        <v>0</v>
      </c>
      <c r="BM99" s="64">
        <f t="shared" si="51"/>
        <v>0</v>
      </c>
      <c r="BN99" s="64">
        <f t="shared" si="52"/>
        <v>0</v>
      </c>
      <c r="BO99" s="64">
        <f t="shared" si="53"/>
        <v>0</v>
      </c>
    </row>
    <row r="100" spans="1:67" x14ac:dyDescent="0.3">
      <c r="A100" s="4" t="s">
        <v>97</v>
      </c>
      <c r="B100" s="4">
        <v>10</v>
      </c>
      <c r="C100" s="5">
        <v>78.36</v>
      </c>
      <c r="D100" s="17">
        <v>3.05</v>
      </c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4">
        <f t="shared" si="29"/>
        <v>0</v>
      </c>
      <c r="U100" s="4">
        <f t="shared" si="30"/>
        <v>0</v>
      </c>
      <c r="V100" s="5">
        <f t="shared" si="31"/>
        <v>0</v>
      </c>
      <c r="W100" s="18">
        <f t="shared" si="32"/>
        <v>0</v>
      </c>
      <c r="X100" s="18"/>
      <c r="Y100" s="54"/>
      <c r="Z100" s="54">
        <v>10</v>
      </c>
      <c r="AA100" s="54"/>
      <c r="AB100" s="54"/>
      <c r="AC100" s="54"/>
      <c r="AD100" s="54"/>
      <c r="AE100" s="54"/>
      <c r="AF100" s="54"/>
      <c r="AG100" s="54"/>
      <c r="AH100" s="54"/>
      <c r="AI100" s="54"/>
      <c r="AJ100" s="54"/>
      <c r="AK100" s="54"/>
      <c r="AL100" s="54"/>
      <c r="AM100" s="54"/>
      <c r="AN100" s="54"/>
      <c r="AO100" s="54"/>
      <c r="AP100" s="54"/>
      <c r="AQ100" s="54"/>
      <c r="AR100" s="54"/>
      <c r="AS100" s="54"/>
      <c r="AU100" s="64">
        <f t="shared" si="33"/>
        <v>0</v>
      </c>
      <c r="AV100" s="64">
        <f t="shared" si="34"/>
        <v>0</v>
      </c>
      <c r="AW100" s="64">
        <f t="shared" si="35"/>
        <v>0</v>
      </c>
      <c r="AX100" s="64">
        <f t="shared" si="36"/>
        <v>0</v>
      </c>
      <c r="AY100" s="64">
        <f t="shared" si="37"/>
        <v>0</v>
      </c>
      <c r="AZ100" s="64">
        <f t="shared" si="38"/>
        <v>0</v>
      </c>
      <c r="BA100" s="64">
        <f t="shared" si="39"/>
        <v>0</v>
      </c>
      <c r="BB100" s="64">
        <f t="shared" si="40"/>
        <v>0</v>
      </c>
      <c r="BC100" s="64">
        <f t="shared" si="41"/>
        <v>0</v>
      </c>
      <c r="BD100" s="64">
        <f t="shared" si="42"/>
        <v>0</v>
      </c>
      <c r="BE100" s="64">
        <f t="shared" si="43"/>
        <v>0</v>
      </c>
      <c r="BF100" s="64">
        <f t="shared" si="44"/>
        <v>0</v>
      </c>
      <c r="BG100" s="64">
        <f t="shared" si="45"/>
        <v>0</v>
      </c>
      <c r="BH100" s="64">
        <f t="shared" si="46"/>
        <v>0</v>
      </c>
      <c r="BI100" s="64">
        <f t="shared" si="47"/>
        <v>0</v>
      </c>
      <c r="BJ100" s="64">
        <f t="shared" si="48"/>
        <v>0</v>
      </c>
      <c r="BK100" s="64">
        <f t="shared" si="49"/>
        <v>0</v>
      </c>
      <c r="BL100" s="64">
        <f t="shared" si="50"/>
        <v>0</v>
      </c>
      <c r="BM100" s="64">
        <f t="shared" si="51"/>
        <v>0</v>
      </c>
      <c r="BN100" s="64">
        <f t="shared" si="52"/>
        <v>0</v>
      </c>
      <c r="BO100" s="64">
        <f t="shared" si="53"/>
        <v>0</v>
      </c>
    </row>
    <row r="101" spans="1:67" x14ac:dyDescent="0.3">
      <c r="A101" s="4" t="s">
        <v>98</v>
      </c>
      <c r="B101" s="4">
        <v>5</v>
      </c>
      <c r="C101" s="5">
        <v>28.73</v>
      </c>
      <c r="D101" s="17">
        <v>0.87</v>
      </c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4">
        <f t="shared" ref="T101:T103" si="56">SUM(E101:S101)</f>
        <v>0</v>
      </c>
      <c r="U101" s="4">
        <f t="shared" ref="U101:U103" si="57">T101*B101</f>
        <v>0</v>
      </c>
      <c r="V101" s="5">
        <f t="shared" ref="V101:V103" si="58">T101*C101</f>
        <v>0</v>
      </c>
      <c r="W101" s="18">
        <f t="shared" ref="W101:W103" si="59">D101*T101</f>
        <v>0</v>
      </c>
      <c r="X101" s="18"/>
      <c r="Y101" s="54"/>
      <c r="Z101" s="54"/>
      <c r="AA101" s="54"/>
      <c r="AB101" s="54"/>
      <c r="AC101" s="54"/>
      <c r="AD101" s="54"/>
      <c r="AE101" s="54"/>
      <c r="AF101" s="54"/>
      <c r="AG101" s="54"/>
      <c r="AH101" s="54"/>
      <c r="AI101" s="54"/>
      <c r="AJ101" s="54"/>
      <c r="AK101" s="54"/>
      <c r="AL101" s="54"/>
      <c r="AM101" s="54"/>
      <c r="AN101" s="54"/>
      <c r="AO101" s="54"/>
      <c r="AP101" s="54"/>
      <c r="AQ101" s="54"/>
      <c r="AR101" s="54"/>
      <c r="AS101" s="54"/>
      <c r="AU101" s="64">
        <f t="shared" ref="AU101:AU148" si="60">Y101*T101</f>
        <v>0</v>
      </c>
      <c r="AV101" s="64">
        <f t="shared" ref="AV101:AV148" si="61">T101*Z101</f>
        <v>0</v>
      </c>
      <c r="AW101" s="64">
        <f t="shared" ref="AW101:AW148" si="62">AA101*T101</f>
        <v>0</v>
      </c>
      <c r="AX101" s="64">
        <f t="shared" ref="AX101:AX148" si="63">AB101*T101</f>
        <v>0</v>
      </c>
      <c r="AY101" s="64">
        <f t="shared" ref="AY101:AY148" si="64">AC101*T101</f>
        <v>0</v>
      </c>
      <c r="AZ101" s="64">
        <f t="shared" ref="AZ101:AZ148" si="65">AD101*T101</f>
        <v>0</v>
      </c>
      <c r="BA101" s="64">
        <f t="shared" ref="BA101:BA148" si="66">AE101*T101</f>
        <v>0</v>
      </c>
      <c r="BB101" s="64">
        <f t="shared" ref="BB101:BB148" si="67">AF101*T101</f>
        <v>0</v>
      </c>
      <c r="BC101" s="64">
        <f t="shared" ref="BC101:BC148" si="68">AG101*T101</f>
        <v>0</v>
      </c>
      <c r="BD101" s="64">
        <f t="shared" ref="BD101:BD148" si="69">AH101*T101</f>
        <v>0</v>
      </c>
      <c r="BE101" s="64">
        <f t="shared" ref="BE101:BE148" si="70">AI101*T101</f>
        <v>0</v>
      </c>
      <c r="BF101" s="64">
        <f t="shared" ref="BF101:BF148" si="71">AJ101*T101</f>
        <v>0</v>
      </c>
      <c r="BG101" s="64">
        <f t="shared" ref="BG101:BG148" si="72">AK101*T101</f>
        <v>0</v>
      </c>
      <c r="BH101" s="64">
        <f t="shared" ref="BH101:BH148" si="73">AL101*T101</f>
        <v>0</v>
      </c>
      <c r="BI101" s="64">
        <f t="shared" ref="BI101:BI148" si="74">AM101*T101</f>
        <v>0</v>
      </c>
      <c r="BJ101" s="64">
        <f t="shared" ref="BJ101:BJ148" si="75">AN101*T101</f>
        <v>0</v>
      </c>
      <c r="BK101" s="64">
        <f t="shared" ref="BK101:BK148" si="76">AO101*T101</f>
        <v>0</v>
      </c>
      <c r="BL101" s="64">
        <f t="shared" ref="BL101:BL148" si="77">AP101*T101</f>
        <v>0</v>
      </c>
      <c r="BM101" s="64">
        <f t="shared" ref="BM101:BM148" si="78">AQ101*T101</f>
        <v>0</v>
      </c>
      <c r="BN101" s="64">
        <f t="shared" ref="BN101:BN148" si="79">AR101*T101</f>
        <v>0</v>
      </c>
      <c r="BO101" s="64">
        <f t="shared" ref="BO101:BO148" si="80">AS101*T101</f>
        <v>0</v>
      </c>
    </row>
    <row r="102" spans="1:67" x14ac:dyDescent="0.3">
      <c r="A102" s="4" t="s">
        <v>99</v>
      </c>
      <c r="B102" s="4">
        <v>10</v>
      </c>
      <c r="C102" s="5">
        <v>36.57</v>
      </c>
      <c r="D102" s="17">
        <v>1.1599999999999999</v>
      </c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4">
        <f t="shared" si="56"/>
        <v>0</v>
      </c>
      <c r="U102" s="4">
        <f t="shared" si="57"/>
        <v>0</v>
      </c>
      <c r="V102" s="5">
        <f t="shared" si="58"/>
        <v>0</v>
      </c>
      <c r="W102" s="18">
        <f t="shared" si="59"/>
        <v>0</v>
      </c>
      <c r="X102" s="18"/>
      <c r="Y102" s="54"/>
      <c r="Z102" s="54"/>
      <c r="AA102" s="54"/>
      <c r="AB102" s="54"/>
      <c r="AC102" s="54"/>
      <c r="AD102" s="54"/>
      <c r="AE102" s="54"/>
      <c r="AF102" s="54"/>
      <c r="AG102" s="54"/>
      <c r="AH102" s="54"/>
      <c r="AI102" s="54"/>
      <c r="AJ102" s="54"/>
      <c r="AK102" s="54"/>
      <c r="AL102" s="54"/>
      <c r="AM102" s="54"/>
      <c r="AN102" s="54"/>
      <c r="AO102" s="54"/>
      <c r="AP102" s="54"/>
      <c r="AQ102" s="54"/>
      <c r="AR102" s="54"/>
      <c r="AS102" s="54"/>
      <c r="AU102" s="64">
        <f t="shared" si="60"/>
        <v>0</v>
      </c>
      <c r="AV102" s="64">
        <f t="shared" si="61"/>
        <v>0</v>
      </c>
      <c r="AW102" s="64">
        <f t="shared" si="62"/>
        <v>0</v>
      </c>
      <c r="AX102" s="64">
        <f t="shared" si="63"/>
        <v>0</v>
      </c>
      <c r="AY102" s="64">
        <f t="shared" si="64"/>
        <v>0</v>
      </c>
      <c r="AZ102" s="64">
        <f t="shared" si="65"/>
        <v>0</v>
      </c>
      <c r="BA102" s="64">
        <f t="shared" si="66"/>
        <v>0</v>
      </c>
      <c r="BB102" s="64">
        <f t="shared" si="67"/>
        <v>0</v>
      </c>
      <c r="BC102" s="64">
        <f t="shared" si="68"/>
        <v>0</v>
      </c>
      <c r="BD102" s="64">
        <f t="shared" si="69"/>
        <v>0</v>
      </c>
      <c r="BE102" s="64">
        <f t="shared" si="70"/>
        <v>0</v>
      </c>
      <c r="BF102" s="64">
        <f t="shared" si="71"/>
        <v>0</v>
      </c>
      <c r="BG102" s="64">
        <f t="shared" si="72"/>
        <v>0</v>
      </c>
      <c r="BH102" s="64">
        <f t="shared" si="73"/>
        <v>0</v>
      </c>
      <c r="BI102" s="64">
        <f t="shared" si="74"/>
        <v>0</v>
      </c>
      <c r="BJ102" s="64">
        <f t="shared" si="75"/>
        <v>0</v>
      </c>
      <c r="BK102" s="64">
        <f t="shared" si="76"/>
        <v>0</v>
      </c>
      <c r="BL102" s="64">
        <f t="shared" si="77"/>
        <v>0</v>
      </c>
      <c r="BM102" s="64">
        <f t="shared" si="78"/>
        <v>0</v>
      </c>
      <c r="BN102" s="64">
        <f t="shared" si="79"/>
        <v>0</v>
      </c>
      <c r="BO102" s="64">
        <f t="shared" si="80"/>
        <v>0</v>
      </c>
    </row>
    <row r="103" spans="1:67" x14ac:dyDescent="0.3">
      <c r="A103" s="4" t="s">
        <v>100</v>
      </c>
      <c r="B103" s="4">
        <v>6</v>
      </c>
      <c r="C103" s="5">
        <v>19.59</v>
      </c>
      <c r="D103" s="17">
        <v>0.6</v>
      </c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4">
        <f t="shared" si="56"/>
        <v>0</v>
      </c>
      <c r="U103" s="4">
        <f t="shared" si="57"/>
        <v>0</v>
      </c>
      <c r="V103" s="5">
        <f t="shared" si="58"/>
        <v>0</v>
      </c>
      <c r="W103" s="18">
        <f t="shared" si="59"/>
        <v>0</v>
      </c>
      <c r="X103" s="18"/>
      <c r="Y103" s="54"/>
      <c r="Z103" s="54"/>
      <c r="AA103" s="54"/>
      <c r="AB103" s="54"/>
      <c r="AC103" s="54"/>
      <c r="AD103" s="54"/>
      <c r="AE103" s="54"/>
      <c r="AF103" s="54"/>
      <c r="AG103" s="54"/>
      <c r="AH103" s="54"/>
      <c r="AI103" s="54"/>
      <c r="AJ103" s="54"/>
      <c r="AK103" s="54"/>
      <c r="AL103" s="54"/>
      <c r="AM103" s="54"/>
      <c r="AN103" s="54"/>
      <c r="AO103" s="54"/>
      <c r="AP103" s="54"/>
      <c r="AQ103" s="54"/>
      <c r="AR103" s="54"/>
      <c r="AS103" s="54"/>
      <c r="AU103" s="64">
        <f t="shared" si="60"/>
        <v>0</v>
      </c>
      <c r="AV103" s="64">
        <f t="shared" si="61"/>
        <v>0</v>
      </c>
      <c r="AW103" s="64">
        <f t="shared" si="62"/>
        <v>0</v>
      </c>
      <c r="AX103" s="64">
        <f t="shared" si="63"/>
        <v>0</v>
      </c>
      <c r="AY103" s="64">
        <f t="shared" si="64"/>
        <v>0</v>
      </c>
      <c r="AZ103" s="64">
        <f t="shared" si="65"/>
        <v>0</v>
      </c>
      <c r="BA103" s="64">
        <f t="shared" si="66"/>
        <v>0</v>
      </c>
      <c r="BB103" s="64">
        <f t="shared" si="67"/>
        <v>0</v>
      </c>
      <c r="BC103" s="64">
        <f t="shared" si="68"/>
        <v>0</v>
      </c>
      <c r="BD103" s="64">
        <f t="shared" si="69"/>
        <v>0</v>
      </c>
      <c r="BE103" s="64">
        <f t="shared" si="70"/>
        <v>0</v>
      </c>
      <c r="BF103" s="64">
        <f t="shared" si="71"/>
        <v>0</v>
      </c>
      <c r="BG103" s="64">
        <f t="shared" si="72"/>
        <v>0</v>
      </c>
      <c r="BH103" s="64">
        <f t="shared" si="73"/>
        <v>0</v>
      </c>
      <c r="BI103" s="64">
        <f t="shared" si="74"/>
        <v>0</v>
      </c>
      <c r="BJ103" s="64">
        <f t="shared" si="75"/>
        <v>0</v>
      </c>
      <c r="BK103" s="64">
        <f t="shared" si="76"/>
        <v>0</v>
      </c>
      <c r="BL103" s="64">
        <f t="shared" si="77"/>
        <v>0</v>
      </c>
      <c r="BM103" s="64">
        <f t="shared" si="78"/>
        <v>0</v>
      </c>
      <c r="BN103" s="64">
        <f t="shared" si="79"/>
        <v>0</v>
      </c>
      <c r="BO103" s="64">
        <f t="shared" si="80"/>
        <v>0</v>
      </c>
    </row>
    <row r="104" spans="1:67" x14ac:dyDescent="0.3">
      <c r="A104" s="116" t="s">
        <v>101</v>
      </c>
      <c r="B104" s="116"/>
      <c r="C104" s="116"/>
      <c r="D104" s="116"/>
      <c r="E104" s="116"/>
      <c r="F104" s="116"/>
      <c r="G104" s="116"/>
      <c r="H104" s="116"/>
      <c r="I104" s="116"/>
      <c r="J104" s="116"/>
      <c r="K104" s="116"/>
      <c r="L104" s="116"/>
      <c r="M104" s="116"/>
      <c r="N104" s="116"/>
      <c r="O104" s="116"/>
      <c r="P104" s="116"/>
      <c r="Q104" s="116"/>
      <c r="R104" s="116"/>
      <c r="S104" s="116"/>
      <c r="T104" s="116"/>
      <c r="U104" s="116"/>
      <c r="V104" s="116"/>
      <c r="W104" s="116"/>
      <c r="X104" s="39"/>
      <c r="Y104" s="68"/>
      <c r="Z104" s="68"/>
      <c r="AA104" s="68"/>
      <c r="AB104" s="68"/>
      <c r="AC104" s="68"/>
      <c r="AD104" s="68"/>
      <c r="AE104" s="68"/>
      <c r="AF104" s="68"/>
      <c r="AG104" s="68"/>
      <c r="AH104" s="68"/>
      <c r="AI104" s="68"/>
      <c r="AJ104" s="68"/>
      <c r="AK104" s="68"/>
      <c r="AL104" s="68"/>
      <c r="AM104" s="68"/>
      <c r="AN104" s="68"/>
      <c r="AO104" s="68"/>
      <c r="AP104" s="68"/>
      <c r="AQ104" s="68"/>
      <c r="AR104" s="68"/>
      <c r="AS104" s="68"/>
      <c r="AU104" s="64">
        <f t="shared" si="60"/>
        <v>0</v>
      </c>
      <c r="AV104" s="64">
        <f t="shared" si="61"/>
        <v>0</v>
      </c>
      <c r="AW104" s="64">
        <f t="shared" si="62"/>
        <v>0</v>
      </c>
      <c r="AX104" s="64">
        <f t="shared" si="63"/>
        <v>0</v>
      </c>
      <c r="AY104" s="64">
        <f t="shared" si="64"/>
        <v>0</v>
      </c>
      <c r="AZ104" s="64">
        <f t="shared" si="65"/>
        <v>0</v>
      </c>
      <c r="BA104" s="64">
        <f t="shared" si="66"/>
        <v>0</v>
      </c>
      <c r="BB104" s="64">
        <f t="shared" si="67"/>
        <v>0</v>
      </c>
      <c r="BC104" s="64">
        <f t="shared" si="68"/>
        <v>0</v>
      </c>
      <c r="BD104" s="64">
        <f t="shared" si="69"/>
        <v>0</v>
      </c>
      <c r="BE104" s="64">
        <f t="shared" si="70"/>
        <v>0</v>
      </c>
      <c r="BF104" s="64">
        <f t="shared" si="71"/>
        <v>0</v>
      </c>
      <c r="BG104" s="64">
        <f t="shared" si="72"/>
        <v>0</v>
      </c>
      <c r="BH104" s="64">
        <f t="shared" si="73"/>
        <v>0</v>
      </c>
      <c r="BI104" s="64">
        <f t="shared" si="74"/>
        <v>0</v>
      </c>
      <c r="BJ104" s="64">
        <f t="shared" si="75"/>
        <v>0</v>
      </c>
      <c r="BK104" s="64">
        <f t="shared" si="76"/>
        <v>0</v>
      </c>
      <c r="BL104" s="64">
        <f t="shared" si="77"/>
        <v>0</v>
      </c>
      <c r="BM104" s="64">
        <f t="shared" si="78"/>
        <v>0</v>
      </c>
      <c r="BN104" s="64">
        <f t="shared" si="79"/>
        <v>0</v>
      </c>
      <c r="BO104" s="64">
        <f t="shared" si="80"/>
        <v>0</v>
      </c>
    </row>
    <row r="105" spans="1:67" x14ac:dyDescent="0.3">
      <c r="A105" s="4" t="s">
        <v>102</v>
      </c>
      <c r="B105" s="4">
        <v>4</v>
      </c>
      <c r="C105" s="5">
        <v>57.7</v>
      </c>
      <c r="D105" s="17">
        <v>6.2750000000000004</v>
      </c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4">
        <f t="shared" ref="T105" si="81">SUM(E105:S105)</f>
        <v>0</v>
      </c>
      <c r="U105" s="4">
        <f t="shared" ref="U105" si="82">T105*B105</f>
        <v>0</v>
      </c>
      <c r="V105" s="5">
        <f t="shared" ref="V105" si="83">T105*C105</f>
        <v>0</v>
      </c>
      <c r="W105" s="18">
        <f t="shared" ref="W105" si="84">D105*T105</f>
        <v>0</v>
      </c>
      <c r="X105" s="18"/>
      <c r="Y105" s="54"/>
      <c r="Z105" s="54"/>
      <c r="AA105" s="54">
        <v>1</v>
      </c>
      <c r="AB105" s="54">
        <v>1</v>
      </c>
      <c r="AC105" s="54">
        <v>2</v>
      </c>
      <c r="AD105" s="54"/>
      <c r="AE105" s="54"/>
      <c r="AF105" s="54"/>
      <c r="AG105" s="54"/>
      <c r="AH105" s="54"/>
      <c r="AI105" s="54"/>
      <c r="AJ105" s="54"/>
      <c r="AK105" s="54"/>
      <c r="AL105" s="54"/>
      <c r="AM105" s="54"/>
      <c r="AN105" s="54"/>
      <c r="AO105" s="54"/>
      <c r="AP105" s="54"/>
      <c r="AQ105" s="54"/>
      <c r="AR105" s="54"/>
      <c r="AS105" s="54"/>
      <c r="AU105" s="64">
        <f t="shared" si="60"/>
        <v>0</v>
      </c>
      <c r="AV105" s="64">
        <f t="shared" si="61"/>
        <v>0</v>
      </c>
      <c r="AW105" s="64">
        <f t="shared" si="62"/>
        <v>0</v>
      </c>
      <c r="AX105" s="64">
        <f t="shared" si="63"/>
        <v>0</v>
      </c>
      <c r="AY105" s="64">
        <f t="shared" si="64"/>
        <v>0</v>
      </c>
      <c r="AZ105" s="64">
        <f t="shared" si="65"/>
        <v>0</v>
      </c>
      <c r="BA105" s="64">
        <f t="shared" si="66"/>
        <v>0</v>
      </c>
      <c r="BB105" s="64">
        <f t="shared" si="67"/>
        <v>0</v>
      </c>
      <c r="BC105" s="64">
        <f t="shared" si="68"/>
        <v>0</v>
      </c>
      <c r="BD105" s="64">
        <f t="shared" si="69"/>
        <v>0</v>
      </c>
      <c r="BE105" s="64">
        <f t="shared" si="70"/>
        <v>0</v>
      </c>
      <c r="BF105" s="64">
        <f t="shared" si="71"/>
        <v>0</v>
      </c>
      <c r="BG105" s="64">
        <f t="shared" si="72"/>
        <v>0</v>
      </c>
      <c r="BH105" s="64">
        <f t="shared" si="73"/>
        <v>0</v>
      </c>
      <c r="BI105" s="64">
        <f t="shared" si="74"/>
        <v>0</v>
      </c>
      <c r="BJ105" s="64">
        <f t="shared" si="75"/>
        <v>0</v>
      </c>
      <c r="BK105" s="64">
        <f t="shared" si="76"/>
        <v>0</v>
      </c>
      <c r="BL105" s="64">
        <f t="shared" si="77"/>
        <v>0</v>
      </c>
      <c r="BM105" s="64">
        <f t="shared" si="78"/>
        <v>0</v>
      </c>
      <c r="BN105" s="64">
        <f t="shared" si="79"/>
        <v>0</v>
      </c>
      <c r="BO105" s="64">
        <f t="shared" si="80"/>
        <v>0</v>
      </c>
    </row>
    <row r="106" spans="1:67" x14ac:dyDescent="0.3">
      <c r="A106" s="4" t="s">
        <v>103</v>
      </c>
      <c r="B106" s="4">
        <v>2</v>
      </c>
      <c r="C106" s="5">
        <v>21.55</v>
      </c>
      <c r="D106" s="17">
        <v>1.6</v>
      </c>
      <c r="E106" s="22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4">
        <f t="shared" ref="T106:T122" si="85">SUM(E106:S106)</f>
        <v>0</v>
      </c>
      <c r="U106" s="4">
        <f t="shared" ref="U106:U122" si="86">T106*B106</f>
        <v>0</v>
      </c>
      <c r="V106" s="5">
        <f t="shared" ref="V106:V122" si="87">T106*C106</f>
        <v>0</v>
      </c>
      <c r="W106" s="18">
        <f t="shared" ref="W106:W122" si="88">D106*T106</f>
        <v>0</v>
      </c>
      <c r="X106" s="18"/>
      <c r="Y106" s="54"/>
      <c r="Z106" s="54"/>
      <c r="AA106" s="54"/>
      <c r="AB106" s="54"/>
      <c r="AC106" s="54">
        <v>1</v>
      </c>
      <c r="AD106" s="54">
        <v>1</v>
      </c>
      <c r="AE106" s="54"/>
      <c r="AF106" s="54"/>
      <c r="AG106" s="54"/>
      <c r="AH106" s="54"/>
      <c r="AI106" s="54"/>
      <c r="AJ106" s="54"/>
      <c r="AK106" s="54"/>
      <c r="AL106" s="54"/>
      <c r="AM106" s="54"/>
      <c r="AN106" s="54"/>
      <c r="AO106" s="54"/>
      <c r="AP106" s="54"/>
      <c r="AQ106" s="54"/>
      <c r="AR106" s="54"/>
      <c r="AS106" s="54"/>
      <c r="AU106" s="64">
        <f t="shared" si="60"/>
        <v>0</v>
      </c>
      <c r="AV106" s="64">
        <f t="shared" si="61"/>
        <v>0</v>
      </c>
      <c r="AW106" s="64">
        <f t="shared" si="62"/>
        <v>0</v>
      </c>
      <c r="AX106" s="64">
        <f t="shared" si="63"/>
        <v>0</v>
      </c>
      <c r="AY106" s="64">
        <f t="shared" si="64"/>
        <v>0</v>
      </c>
      <c r="AZ106" s="64">
        <f t="shared" si="65"/>
        <v>0</v>
      </c>
      <c r="BA106" s="64">
        <f t="shared" si="66"/>
        <v>0</v>
      </c>
      <c r="BB106" s="64">
        <f t="shared" si="67"/>
        <v>0</v>
      </c>
      <c r="BC106" s="64">
        <f t="shared" si="68"/>
        <v>0</v>
      </c>
      <c r="BD106" s="64">
        <f t="shared" si="69"/>
        <v>0</v>
      </c>
      <c r="BE106" s="64">
        <f t="shared" si="70"/>
        <v>0</v>
      </c>
      <c r="BF106" s="64">
        <f t="shared" si="71"/>
        <v>0</v>
      </c>
      <c r="BG106" s="64">
        <f t="shared" si="72"/>
        <v>0</v>
      </c>
      <c r="BH106" s="64">
        <f t="shared" si="73"/>
        <v>0</v>
      </c>
      <c r="BI106" s="64">
        <f t="shared" si="74"/>
        <v>0</v>
      </c>
      <c r="BJ106" s="64">
        <f t="shared" si="75"/>
        <v>0</v>
      </c>
      <c r="BK106" s="64">
        <f t="shared" si="76"/>
        <v>0</v>
      </c>
      <c r="BL106" s="64">
        <f t="shared" si="77"/>
        <v>0</v>
      </c>
      <c r="BM106" s="64">
        <f t="shared" si="78"/>
        <v>0</v>
      </c>
      <c r="BN106" s="64">
        <f t="shared" si="79"/>
        <v>0</v>
      </c>
      <c r="BO106" s="64">
        <f t="shared" si="80"/>
        <v>0</v>
      </c>
    </row>
    <row r="107" spans="1:67" x14ac:dyDescent="0.3">
      <c r="A107" s="4" t="s">
        <v>104</v>
      </c>
      <c r="B107" s="4">
        <v>5</v>
      </c>
      <c r="C107" s="5">
        <v>85.33</v>
      </c>
      <c r="D107" s="17">
        <v>6.875</v>
      </c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4">
        <f t="shared" si="85"/>
        <v>0</v>
      </c>
      <c r="U107" s="4">
        <f t="shared" si="86"/>
        <v>0</v>
      </c>
      <c r="V107" s="5">
        <f t="shared" si="87"/>
        <v>0</v>
      </c>
      <c r="W107" s="18">
        <f t="shared" si="88"/>
        <v>0</v>
      </c>
      <c r="X107" s="18"/>
      <c r="Y107" s="54"/>
      <c r="Z107" s="54"/>
      <c r="AA107" s="54"/>
      <c r="AB107" s="54">
        <v>2</v>
      </c>
      <c r="AC107" s="54">
        <v>1</v>
      </c>
      <c r="AD107" s="54"/>
      <c r="AE107" s="54">
        <v>1</v>
      </c>
      <c r="AF107" s="54">
        <v>1</v>
      </c>
      <c r="AG107" s="54"/>
      <c r="AH107" s="54"/>
      <c r="AI107" s="54"/>
      <c r="AJ107" s="54"/>
      <c r="AK107" s="54"/>
      <c r="AL107" s="54"/>
      <c r="AM107" s="54"/>
      <c r="AN107" s="54"/>
      <c r="AO107" s="54"/>
      <c r="AP107" s="54"/>
      <c r="AQ107" s="54"/>
      <c r="AR107" s="54"/>
      <c r="AS107" s="54"/>
      <c r="AU107" s="64">
        <f t="shared" si="60"/>
        <v>0</v>
      </c>
      <c r="AV107" s="64">
        <f t="shared" si="61"/>
        <v>0</v>
      </c>
      <c r="AW107" s="64">
        <f t="shared" si="62"/>
        <v>0</v>
      </c>
      <c r="AX107" s="64">
        <f t="shared" si="63"/>
        <v>0</v>
      </c>
      <c r="AY107" s="64">
        <f t="shared" si="64"/>
        <v>0</v>
      </c>
      <c r="AZ107" s="64">
        <f t="shared" si="65"/>
        <v>0</v>
      </c>
      <c r="BA107" s="64">
        <f t="shared" si="66"/>
        <v>0</v>
      </c>
      <c r="BB107" s="64">
        <f t="shared" si="67"/>
        <v>0</v>
      </c>
      <c r="BC107" s="64">
        <f t="shared" si="68"/>
        <v>0</v>
      </c>
      <c r="BD107" s="64">
        <f t="shared" si="69"/>
        <v>0</v>
      </c>
      <c r="BE107" s="64">
        <f t="shared" si="70"/>
        <v>0</v>
      </c>
      <c r="BF107" s="64">
        <f t="shared" si="71"/>
        <v>0</v>
      </c>
      <c r="BG107" s="64">
        <f t="shared" si="72"/>
        <v>0</v>
      </c>
      <c r="BH107" s="64">
        <f t="shared" si="73"/>
        <v>0</v>
      </c>
      <c r="BI107" s="64">
        <f t="shared" si="74"/>
        <v>0</v>
      </c>
      <c r="BJ107" s="64">
        <f t="shared" si="75"/>
        <v>0</v>
      </c>
      <c r="BK107" s="64">
        <f t="shared" si="76"/>
        <v>0</v>
      </c>
      <c r="BL107" s="64">
        <f t="shared" si="77"/>
        <v>0</v>
      </c>
      <c r="BM107" s="64">
        <f t="shared" si="78"/>
        <v>0</v>
      </c>
      <c r="BN107" s="64">
        <f t="shared" si="79"/>
        <v>0</v>
      </c>
      <c r="BO107" s="64">
        <f t="shared" si="80"/>
        <v>0</v>
      </c>
    </row>
    <row r="108" spans="1:67" x14ac:dyDescent="0.3">
      <c r="A108" s="4" t="s">
        <v>105</v>
      </c>
      <c r="B108" s="4">
        <v>5</v>
      </c>
      <c r="C108" s="5">
        <v>79.989999999999995</v>
      </c>
      <c r="D108" s="17">
        <v>6.45</v>
      </c>
      <c r="E108" s="22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4">
        <f t="shared" si="85"/>
        <v>0</v>
      </c>
      <c r="U108" s="4">
        <f t="shared" si="86"/>
        <v>0</v>
      </c>
      <c r="V108" s="5">
        <f t="shared" si="87"/>
        <v>0</v>
      </c>
      <c r="W108" s="18">
        <f t="shared" si="88"/>
        <v>0</v>
      </c>
      <c r="X108" s="18"/>
      <c r="Y108" s="54">
        <v>1</v>
      </c>
      <c r="Z108" s="54"/>
      <c r="AA108" s="54">
        <v>1</v>
      </c>
      <c r="AB108" s="54">
        <v>3</v>
      </c>
      <c r="AC108" s="54"/>
      <c r="AD108" s="54"/>
      <c r="AE108" s="54"/>
      <c r="AF108" s="54"/>
      <c r="AG108" s="54"/>
      <c r="AH108" s="54"/>
      <c r="AI108" s="54"/>
      <c r="AJ108" s="54"/>
      <c r="AK108" s="54"/>
      <c r="AL108" s="54"/>
      <c r="AM108" s="54"/>
      <c r="AN108" s="54"/>
      <c r="AO108" s="54"/>
      <c r="AP108" s="54"/>
      <c r="AQ108" s="54"/>
      <c r="AR108" s="54"/>
      <c r="AS108" s="54"/>
      <c r="AU108" s="64">
        <f t="shared" si="60"/>
        <v>0</v>
      </c>
      <c r="AV108" s="64">
        <f t="shared" si="61"/>
        <v>0</v>
      </c>
      <c r="AW108" s="64">
        <f t="shared" si="62"/>
        <v>0</v>
      </c>
      <c r="AX108" s="64">
        <f t="shared" si="63"/>
        <v>0</v>
      </c>
      <c r="AY108" s="64">
        <f t="shared" si="64"/>
        <v>0</v>
      </c>
      <c r="AZ108" s="64">
        <f t="shared" si="65"/>
        <v>0</v>
      </c>
      <c r="BA108" s="64">
        <f t="shared" si="66"/>
        <v>0</v>
      </c>
      <c r="BB108" s="64">
        <f t="shared" si="67"/>
        <v>0</v>
      </c>
      <c r="BC108" s="64">
        <f t="shared" si="68"/>
        <v>0</v>
      </c>
      <c r="BD108" s="64">
        <f t="shared" si="69"/>
        <v>0</v>
      </c>
      <c r="BE108" s="64">
        <f t="shared" si="70"/>
        <v>0</v>
      </c>
      <c r="BF108" s="64">
        <f t="shared" si="71"/>
        <v>0</v>
      </c>
      <c r="BG108" s="64">
        <f t="shared" si="72"/>
        <v>0</v>
      </c>
      <c r="BH108" s="64">
        <f t="shared" si="73"/>
        <v>0</v>
      </c>
      <c r="BI108" s="64">
        <f t="shared" si="74"/>
        <v>0</v>
      </c>
      <c r="BJ108" s="64">
        <f t="shared" si="75"/>
        <v>0</v>
      </c>
      <c r="BK108" s="64">
        <f t="shared" si="76"/>
        <v>0</v>
      </c>
      <c r="BL108" s="64">
        <f t="shared" si="77"/>
        <v>0</v>
      </c>
      <c r="BM108" s="64">
        <f t="shared" si="78"/>
        <v>0</v>
      </c>
      <c r="BN108" s="64">
        <f t="shared" si="79"/>
        <v>0</v>
      </c>
      <c r="BO108" s="64">
        <f t="shared" si="80"/>
        <v>0</v>
      </c>
    </row>
    <row r="109" spans="1:67" x14ac:dyDescent="0.3">
      <c r="A109" s="4" t="s">
        <v>106</v>
      </c>
      <c r="B109" s="4">
        <v>15</v>
      </c>
      <c r="C109" s="5">
        <v>73.010000000000005</v>
      </c>
      <c r="D109" s="17">
        <v>6.4130000000000003</v>
      </c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4">
        <f t="shared" si="85"/>
        <v>0</v>
      </c>
      <c r="U109" s="4">
        <f t="shared" si="86"/>
        <v>0</v>
      </c>
      <c r="V109" s="5">
        <f t="shared" si="87"/>
        <v>0</v>
      </c>
      <c r="W109" s="18">
        <f t="shared" si="88"/>
        <v>0</v>
      </c>
      <c r="X109" s="18"/>
      <c r="Y109" s="54"/>
      <c r="Z109" s="54">
        <v>6</v>
      </c>
      <c r="AA109" s="54">
        <v>7</v>
      </c>
      <c r="AB109" s="54">
        <v>2</v>
      </c>
      <c r="AC109" s="54"/>
      <c r="AD109" s="54"/>
      <c r="AE109" s="54"/>
      <c r="AF109" s="54"/>
      <c r="AG109" s="54"/>
      <c r="AH109" s="54"/>
      <c r="AI109" s="54"/>
      <c r="AJ109" s="54"/>
      <c r="AK109" s="54"/>
      <c r="AL109" s="54"/>
      <c r="AM109" s="54"/>
      <c r="AN109" s="54"/>
      <c r="AO109" s="54"/>
      <c r="AP109" s="54"/>
      <c r="AQ109" s="54"/>
      <c r="AR109" s="54"/>
      <c r="AS109" s="54"/>
      <c r="AU109" s="64">
        <f t="shared" si="60"/>
        <v>0</v>
      </c>
      <c r="AV109" s="64">
        <f t="shared" si="61"/>
        <v>0</v>
      </c>
      <c r="AW109" s="64">
        <f t="shared" si="62"/>
        <v>0</v>
      </c>
      <c r="AX109" s="64">
        <f t="shared" si="63"/>
        <v>0</v>
      </c>
      <c r="AY109" s="64">
        <f t="shared" si="64"/>
        <v>0</v>
      </c>
      <c r="AZ109" s="64">
        <f t="shared" si="65"/>
        <v>0</v>
      </c>
      <c r="BA109" s="64">
        <f t="shared" si="66"/>
        <v>0</v>
      </c>
      <c r="BB109" s="64">
        <f t="shared" si="67"/>
        <v>0</v>
      </c>
      <c r="BC109" s="64">
        <f t="shared" si="68"/>
        <v>0</v>
      </c>
      <c r="BD109" s="64">
        <f t="shared" si="69"/>
        <v>0</v>
      </c>
      <c r="BE109" s="64">
        <f t="shared" si="70"/>
        <v>0</v>
      </c>
      <c r="BF109" s="64">
        <f t="shared" si="71"/>
        <v>0</v>
      </c>
      <c r="BG109" s="64">
        <f t="shared" si="72"/>
        <v>0</v>
      </c>
      <c r="BH109" s="64">
        <f t="shared" si="73"/>
        <v>0</v>
      </c>
      <c r="BI109" s="64">
        <f t="shared" si="74"/>
        <v>0</v>
      </c>
      <c r="BJ109" s="64">
        <f t="shared" si="75"/>
        <v>0</v>
      </c>
      <c r="BK109" s="64">
        <f t="shared" si="76"/>
        <v>0</v>
      </c>
      <c r="BL109" s="64">
        <f t="shared" si="77"/>
        <v>0</v>
      </c>
      <c r="BM109" s="64">
        <f t="shared" si="78"/>
        <v>0</v>
      </c>
      <c r="BN109" s="64">
        <f t="shared" si="79"/>
        <v>0</v>
      </c>
      <c r="BO109" s="64">
        <f t="shared" si="80"/>
        <v>0</v>
      </c>
    </row>
    <row r="110" spans="1:67" x14ac:dyDescent="0.3">
      <c r="A110" s="4" t="s">
        <v>107</v>
      </c>
      <c r="B110" s="4">
        <v>5</v>
      </c>
      <c r="C110" s="5">
        <v>91.1</v>
      </c>
      <c r="D110" s="17">
        <v>7.4</v>
      </c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4">
        <f t="shared" si="85"/>
        <v>0</v>
      </c>
      <c r="U110" s="4">
        <f t="shared" si="86"/>
        <v>0</v>
      </c>
      <c r="V110" s="5">
        <f t="shared" si="87"/>
        <v>0</v>
      </c>
      <c r="W110" s="18">
        <f t="shared" si="88"/>
        <v>0</v>
      </c>
      <c r="X110" s="18"/>
      <c r="Y110" s="54"/>
      <c r="Z110" s="54"/>
      <c r="AA110" s="54">
        <v>1</v>
      </c>
      <c r="AB110" s="54">
        <v>4</v>
      </c>
      <c r="AC110" s="54"/>
      <c r="AD110" s="54"/>
      <c r="AE110" s="54"/>
      <c r="AF110" s="54"/>
      <c r="AG110" s="54"/>
      <c r="AH110" s="54"/>
      <c r="AI110" s="54"/>
      <c r="AJ110" s="54"/>
      <c r="AK110" s="54"/>
      <c r="AL110" s="54"/>
      <c r="AM110" s="54"/>
      <c r="AN110" s="54"/>
      <c r="AO110" s="54"/>
      <c r="AP110" s="54"/>
      <c r="AQ110" s="54"/>
      <c r="AR110" s="54"/>
      <c r="AS110" s="54"/>
      <c r="AU110" s="64">
        <f t="shared" si="60"/>
        <v>0</v>
      </c>
      <c r="AV110" s="64">
        <f t="shared" si="61"/>
        <v>0</v>
      </c>
      <c r="AW110" s="64">
        <f t="shared" si="62"/>
        <v>0</v>
      </c>
      <c r="AX110" s="64">
        <f t="shared" si="63"/>
        <v>0</v>
      </c>
      <c r="AY110" s="64">
        <f t="shared" si="64"/>
        <v>0</v>
      </c>
      <c r="AZ110" s="64">
        <f t="shared" si="65"/>
        <v>0</v>
      </c>
      <c r="BA110" s="64">
        <f t="shared" si="66"/>
        <v>0</v>
      </c>
      <c r="BB110" s="64">
        <f t="shared" si="67"/>
        <v>0</v>
      </c>
      <c r="BC110" s="64">
        <f t="shared" si="68"/>
        <v>0</v>
      </c>
      <c r="BD110" s="64">
        <f t="shared" si="69"/>
        <v>0</v>
      </c>
      <c r="BE110" s="64">
        <f t="shared" si="70"/>
        <v>0</v>
      </c>
      <c r="BF110" s="64">
        <f t="shared" si="71"/>
        <v>0</v>
      </c>
      <c r="BG110" s="64">
        <f t="shared" si="72"/>
        <v>0</v>
      </c>
      <c r="BH110" s="64">
        <f t="shared" si="73"/>
        <v>0</v>
      </c>
      <c r="BI110" s="64">
        <f t="shared" si="74"/>
        <v>0</v>
      </c>
      <c r="BJ110" s="64">
        <f t="shared" si="75"/>
        <v>0</v>
      </c>
      <c r="BK110" s="64">
        <f t="shared" si="76"/>
        <v>0</v>
      </c>
      <c r="BL110" s="64">
        <f t="shared" si="77"/>
        <v>0</v>
      </c>
      <c r="BM110" s="64">
        <f t="shared" si="78"/>
        <v>0</v>
      </c>
      <c r="BN110" s="64">
        <f t="shared" si="79"/>
        <v>0</v>
      </c>
      <c r="BO110" s="64">
        <f t="shared" si="80"/>
        <v>0</v>
      </c>
    </row>
    <row r="111" spans="1:67" x14ac:dyDescent="0.3">
      <c r="A111" s="4" t="s">
        <v>108</v>
      </c>
      <c r="B111" s="4">
        <v>5</v>
      </c>
      <c r="C111" s="5">
        <v>22.28</v>
      </c>
      <c r="D111" s="17">
        <v>0.69</v>
      </c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4">
        <f t="shared" si="85"/>
        <v>0</v>
      </c>
      <c r="U111" s="4">
        <f t="shared" si="86"/>
        <v>0</v>
      </c>
      <c r="V111" s="5">
        <f t="shared" si="87"/>
        <v>0</v>
      </c>
      <c r="W111" s="18">
        <f t="shared" si="88"/>
        <v>0</v>
      </c>
      <c r="X111" s="18"/>
      <c r="Y111" s="54">
        <v>1</v>
      </c>
      <c r="Z111" s="54">
        <v>4</v>
      </c>
      <c r="AA111" s="54"/>
      <c r="AB111" s="54"/>
      <c r="AC111" s="54"/>
      <c r="AD111" s="54"/>
      <c r="AE111" s="54"/>
      <c r="AF111" s="54"/>
      <c r="AG111" s="54"/>
      <c r="AH111" s="54"/>
      <c r="AI111" s="54"/>
      <c r="AJ111" s="54"/>
      <c r="AK111" s="54"/>
      <c r="AL111" s="54"/>
      <c r="AM111" s="54"/>
      <c r="AN111" s="54"/>
      <c r="AO111" s="54"/>
      <c r="AP111" s="54"/>
      <c r="AQ111" s="54"/>
      <c r="AR111" s="54"/>
      <c r="AS111" s="54"/>
      <c r="AU111" s="64">
        <f t="shared" si="60"/>
        <v>0</v>
      </c>
      <c r="AV111" s="64">
        <f t="shared" si="61"/>
        <v>0</v>
      </c>
      <c r="AW111" s="64">
        <f t="shared" si="62"/>
        <v>0</v>
      </c>
      <c r="AX111" s="64">
        <f t="shared" si="63"/>
        <v>0</v>
      </c>
      <c r="AY111" s="64">
        <f t="shared" si="64"/>
        <v>0</v>
      </c>
      <c r="AZ111" s="64">
        <f t="shared" si="65"/>
        <v>0</v>
      </c>
      <c r="BA111" s="64">
        <f t="shared" si="66"/>
        <v>0</v>
      </c>
      <c r="BB111" s="64">
        <f t="shared" si="67"/>
        <v>0</v>
      </c>
      <c r="BC111" s="64">
        <f t="shared" si="68"/>
        <v>0</v>
      </c>
      <c r="BD111" s="64">
        <f t="shared" si="69"/>
        <v>0</v>
      </c>
      <c r="BE111" s="64">
        <f t="shared" si="70"/>
        <v>0</v>
      </c>
      <c r="BF111" s="64">
        <f t="shared" si="71"/>
        <v>0</v>
      </c>
      <c r="BG111" s="64">
        <f t="shared" si="72"/>
        <v>0</v>
      </c>
      <c r="BH111" s="64">
        <f t="shared" si="73"/>
        <v>0</v>
      </c>
      <c r="BI111" s="64">
        <f t="shared" si="74"/>
        <v>0</v>
      </c>
      <c r="BJ111" s="64">
        <f t="shared" si="75"/>
        <v>0</v>
      </c>
      <c r="BK111" s="64">
        <f t="shared" si="76"/>
        <v>0</v>
      </c>
      <c r="BL111" s="64">
        <f t="shared" si="77"/>
        <v>0</v>
      </c>
      <c r="BM111" s="64">
        <f t="shared" si="78"/>
        <v>0</v>
      </c>
      <c r="BN111" s="64">
        <f t="shared" si="79"/>
        <v>0</v>
      </c>
      <c r="BO111" s="64">
        <f t="shared" si="80"/>
        <v>0</v>
      </c>
    </row>
    <row r="112" spans="1:67" x14ac:dyDescent="0.3">
      <c r="A112" s="4" t="s">
        <v>109</v>
      </c>
      <c r="B112" s="4">
        <v>5</v>
      </c>
      <c r="C112" s="5">
        <v>26.79</v>
      </c>
      <c r="D112" s="17">
        <v>1.165</v>
      </c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4">
        <f t="shared" si="85"/>
        <v>0</v>
      </c>
      <c r="U112" s="4">
        <f t="shared" si="86"/>
        <v>0</v>
      </c>
      <c r="V112" s="5">
        <f t="shared" si="87"/>
        <v>0</v>
      </c>
      <c r="W112" s="18">
        <f t="shared" si="88"/>
        <v>0</v>
      </c>
      <c r="X112" s="18"/>
      <c r="Y112" s="54"/>
      <c r="Z112" s="54">
        <v>5</v>
      </c>
      <c r="AA112" s="54"/>
      <c r="AB112" s="54"/>
      <c r="AC112" s="54"/>
      <c r="AD112" s="54"/>
      <c r="AE112" s="54"/>
      <c r="AF112" s="54"/>
      <c r="AG112" s="54"/>
      <c r="AH112" s="54"/>
      <c r="AI112" s="54"/>
      <c r="AJ112" s="54"/>
      <c r="AK112" s="54"/>
      <c r="AL112" s="54"/>
      <c r="AM112" s="54"/>
      <c r="AN112" s="54"/>
      <c r="AO112" s="54"/>
      <c r="AP112" s="54"/>
      <c r="AQ112" s="54"/>
      <c r="AR112" s="54"/>
      <c r="AS112" s="54"/>
      <c r="AU112" s="64">
        <f t="shared" si="60"/>
        <v>0</v>
      </c>
      <c r="AV112" s="64">
        <f t="shared" si="61"/>
        <v>0</v>
      </c>
      <c r="AW112" s="64">
        <f t="shared" si="62"/>
        <v>0</v>
      </c>
      <c r="AX112" s="64">
        <f t="shared" si="63"/>
        <v>0</v>
      </c>
      <c r="AY112" s="64">
        <f t="shared" si="64"/>
        <v>0</v>
      </c>
      <c r="AZ112" s="64">
        <f t="shared" si="65"/>
        <v>0</v>
      </c>
      <c r="BA112" s="64">
        <f t="shared" si="66"/>
        <v>0</v>
      </c>
      <c r="BB112" s="64">
        <f t="shared" si="67"/>
        <v>0</v>
      </c>
      <c r="BC112" s="64">
        <f t="shared" si="68"/>
        <v>0</v>
      </c>
      <c r="BD112" s="64">
        <f t="shared" si="69"/>
        <v>0</v>
      </c>
      <c r="BE112" s="64">
        <f t="shared" si="70"/>
        <v>0</v>
      </c>
      <c r="BF112" s="64">
        <f t="shared" si="71"/>
        <v>0</v>
      </c>
      <c r="BG112" s="64">
        <f t="shared" si="72"/>
        <v>0</v>
      </c>
      <c r="BH112" s="64">
        <f t="shared" si="73"/>
        <v>0</v>
      </c>
      <c r="BI112" s="64">
        <f t="shared" si="74"/>
        <v>0</v>
      </c>
      <c r="BJ112" s="64">
        <f t="shared" si="75"/>
        <v>0</v>
      </c>
      <c r="BK112" s="64">
        <f t="shared" si="76"/>
        <v>0</v>
      </c>
      <c r="BL112" s="64">
        <f t="shared" si="77"/>
        <v>0</v>
      </c>
      <c r="BM112" s="64">
        <f t="shared" si="78"/>
        <v>0</v>
      </c>
      <c r="BN112" s="64">
        <f t="shared" si="79"/>
        <v>0</v>
      </c>
      <c r="BO112" s="64">
        <f t="shared" si="80"/>
        <v>0</v>
      </c>
    </row>
    <row r="113" spans="1:67" x14ac:dyDescent="0.3">
      <c r="A113" s="4" t="s">
        <v>110</v>
      </c>
      <c r="B113" s="4">
        <v>5</v>
      </c>
      <c r="C113" s="5">
        <v>24.76</v>
      </c>
      <c r="D113" s="17">
        <v>0.93500000000000005</v>
      </c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4">
        <f t="shared" si="85"/>
        <v>0</v>
      </c>
      <c r="U113" s="4">
        <f t="shared" si="86"/>
        <v>0</v>
      </c>
      <c r="V113" s="5">
        <f t="shared" si="87"/>
        <v>0</v>
      </c>
      <c r="W113" s="18">
        <f t="shared" si="88"/>
        <v>0</v>
      </c>
      <c r="X113" s="18"/>
      <c r="Y113" s="54"/>
      <c r="Z113" s="54">
        <v>5</v>
      </c>
      <c r="AA113" s="54"/>
      <c r="AB113" s="54"/>
      <c r="AC113" s="54"/>
      <c r="AD113" s="54"/>
      <c r="AE113" s="54"/>
      <c r="AF113" s="54"/>
      <c r="AG113" s="54"/>
      <c r="AH113" s="54"/>
      <c r="AI113" s="54"/>
      <c r="AJ113" s="54"/>
      <c r="AK113" s="54"/>
      <c r="AL113" s="54"/>
      <c r="AM113" s="54"/>
      <c r="AN113" s="54"/>
      <c r="AO113" s="54"/>
      <c r="AP113" s="54"/>
      <c r="AQ113" s="54"/>
      <c r="AR113" s="54"/>
      <c r="AS113" s="54"/>
      <c r="AU113" s="64">
        <f t="shared" si="60"/>
        <v>0</v>
      </c>
      <c r="AV113" s="64">
        <f t="shared" si="61"/>
        <v>0</v>
      </c>
      <c r="AW113" s="64">
        <f t="shared" si="62"/>
        <v>0</v>
      </c>
      <c r="AX113" s="64">
        <f t="shared" si="63"/>
        <v>0</v>
      </c>
      <c r="AY113" s="64">
        <f t="shared" si="64"/>
        <v>0</v>
      </c>
      <c r="AZ113" s="64">
        <f t="shared" si="65"/>
        <v>0</v>
      </c>
      <c r="BA113" s="64">
        <f t="shared" si="66"/>
        <v>0</v>
      </c>
      <c r="BB113" s="64">
        <f t="shared" si="67"/>
        <v>0</v>
      </c>
      <c r="BC113" s="64">
        <f t="shared" si="68"/>
        <v>0</v>
      </c>
      <c r="BD113" s="64">
        <f t="shared" si="69"/>
        <v>0</v>
      </c>
      <c r="BE113" s="64">
        <f t="shared" si="70"/>
        <v>0</v>
      </c>
      <c r="BF113" s="64">
        <f t="shared" si="71"/>
        <v>0</v>
      </c>
      <c r="BG113" s="64">
        <f t="shared" si="72"/>
        <v>0</v>
      </c>
      <c r="BH113" s="64">
        <f t="shared" si="73"/>
        <v>0</v>
      </c>
      <c r="BI113" s="64">
        <f t="shared" si="74"/>
        <v>0</v>
      </c>
      <c r="BJ113" s="64">
        <f t="shared" si="75"/>
        <v>0</v>
      </c>
      <c r="BK113" s="64">
        <f t="shared" si="76"/>
        <v>0</v>
      </c>
      <c r="BL113" s="64">
        <f t="shared" si="77"/>
        <v>0</v>
      </c>
      <c r="BM113" s="64">
        <f t="shared" si="78"/>
        <v>0</v>
      </c>
      <c r="BN113" s="64">
        <f t="shared" si="79"/>
        <v>0</v>
      </c>
      <c r="BO113" s="64">
        <f t="shared" si="80"/>
        <v>0</v>
      </c>
    </row>
    <row r="114" spans="1:67" x14ac:dyDescent="0.3">
      <c r="A114" s="4" t="s">
        <v>111</v>
      </c>
      <c r="B114" s="4">
        <v>5</v>
      </c>
      <c r="C114" s="5">
        <v>28.05</v>
      </c>
      <c r="D114" s="17">
        <v>1.2949999999999999</v>
      </c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4">
        <f t="shared" si="85"/>
        <v>0</v>
      </c>
      <c r="U114" s="4">
        <f t="shared" si="86"/>
        <v>0</v>
      </c>
      <c r="V114" s="5">
        <f t="shared" si="87"/>
        <v>0</v>
      </c>
      <c r="W114" s="18">
        <f t="shared" si="88"/>
        <v>0</v>
      </c>
      <c r="X114" s="18"/>
      <c r="Y114" s="54"/>
      <c r="Z114" s="54">
        <v>5</v>
      </c>
      <c r="AA114" s="54"/>
      <c r="AB114" s="54"/>
      <c r="AC114" s="54"/>
      <c r="AD114" s="54"/>
      <c r="AE114" s="54"/>
      <c r="AF114" s="54"/>
      <c r="AG114" s="54"/>
      <c r="AH114" s="54"/>
      <c r="AI114" s="54"/>
      <c r="AJ114" s="54"/>
      <c r="AK114" s="54"/>
      <c r="AL114" s="54"/>
      <c r="AM114" s="54"/>
      <c r="AN114" s="54"/>
      <c r="AO114" s="54"/>
      <c r="AP114" s="54"/>
      <c r="AQ114" s="54"/>
      <c r="AR114" s="54"/>
      <c r="AS114" s="54"/>
      <c r="AU114" s="64">
        <f t="shared" si="60"/>
        <v>0</v>
      </c>
      <c r="AV114" s="64">
        <f t="shared" si="61"/>
        <v>0</v>
      </c>
      <c r="AW114" s="64">
        <f t="shared" si="62"/>
        <v>0</v>
      </c>
      <c r="AX114" s="64">
        <f t="shared" si="63"/>
        <v>0</v>
      </c>
      <c r="AY114" s="64">
        <f t="shared" si="64"/>
        <v>0</v>
      </c>
      <c r="AZ114" s="64">
        <f t="shared" si="65"/>
        <v>0</v>
      </c>
      <c r="BA114" s="64">
        <f t="shared" si="66"/>
        <v>0</v>
      </c>
      <c r="BB114" s="64">
        <f t="shared" si="67"/>
        <v>0</v>
      </c>
      <c r="BC114" s="64">
        <f t="shared" si="68"/>
        <v>0</v>
      </c>
      <c r="BD114" s="64">
        <f t="shared" si="69"/>
        <v>0</v>
      </c>
      <c r="BE114" s="64">
        <f t="shared" si="70"/>
        <v>0</v>
      </c>
      <c r="BF114" s="64">
        <f t="shared" si="71"/>
        <v>0</v>
      </c>
      <c r="BG114" s="64">
        <f t="shared" si="72"/>
        <v>0</v>
      </c>
      <c r="BH114" s="64">
        <f t="shared" si="73"/>
        <v>0</v>
      </c>
      <c r="BI114" s="64">
        <f t="shared" si="74"/>
        <v>0</v>
      </c>
      <c r="BJ114" s="64">
        <f t="shared" si="75"/>
        <v>0</v>
      </c>
      <c r="BK114" s="64">
        <f t="shared" si="76"/>
        <v>0</v>
      </c>
      <c r="BL114" s="64">
        <f t="shared" si="77"/>
        <v>0</v>
      </c>
      <c r="BM114" s="64">
        <f t="shared" si="78"/>
        <v>0</v>
      </c>
      <c r="BN114" s="64">
        <f t="shared" si="79"/>
        <v>0</v>
      </c>
      <c r="BO114" s="64">
        <f t="shared" si="80"/>
        <v>0</v>
      </c>
    </row>
    <row r="115" spans="1:67" x14ac:dyDescent="0.3">
      <c r="A115" s="4" t="s">
        <v>112</v>
      </c>
      <c r="B115" s="4">
        <v>5</v>
      </c>
      <c r="C115" s="5">
        <v>31.34</v>
      </c>
      <c r="D115" s="17">
        <v>1.56</v>
      </c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4">
        <f t="shared" si="85"/>
        <v>0</v>
      </c>
      <c r="U115" s="4">
        <f t="shared" si="86"/>
        <v>0</v>
      </c>
      <c r="V115" s="5">
        <f t="shared" si="87"/>
        <v>0</v>
      </c>
      <c r="W115" s="18">
        <f t="shared" si="88"/>
        <v>0</v>
      </c>
      <c r="X115" s="18"/>
      <c r="Y115" s="54"/>
      <c r="Z115" s="54"/>
      <c r="AA115" s="54">
        <v>5</v>
      </c>
      <c r="AB115" s="54"/>
      <c r="AC115" s="54"/>
      <c r="AD115" s="54"/>
      <c r="AE115" s="54"/>
      <c r="AF115" s="54"/>
      <c r="AG115" s="54"/>
      <c r="AH115" s="54"/>
      <c r="AI115" s="54"/>
      <c r="AJ115" s="54"/>
      <c r="AK115" s="54"/>
      <c r="AL115" s="54"/>
      <c r="AM115" s="54"/>
      <c r="AN115" s="54"/>
      <c r="AO115" s="54"/>
      <c r="AP115" s="54"/>
      <c r="AQ115" s="54"/>
      <c r="AR115" s="54"/>
      <c r="AS115" s="54"/>
      <c r="AU115" s="64">
        <f t="shared" si="60"/>
        <v>0</v>
      </c>
      <c r="AV115" s="64">
        <f t="shared" si="61"/>
        <v>0</v>
      </c>
      <c r="AW115" s="64">
        <f t="shared" si="62"/>
        <v>0</v>
      </c>
      <c r="AX115" s="64">
        <f t="shared" si="63"/>
        <v>0</v>
      </c>
      <c r="AY115" s="64">
        <f t="shared" si="64"/>
        <v>0</v>
      </c>
      <c r="AZ115" s="64">
        <f t="shared" si="65"/>
        <v>0</v>
      </c>
      <c r="BA115" s="64">
        <f t="shared" si="66"/>
        <v>0</v>
      </c>
      <c r="BB115" s="64">
        <f t="shared" si="67"/>
        <v>0</v>
      </c>
      <c r="BC115" s="64">
        <f t="shared" si="68"/>
        <v>0</v>
      </c>
      <c r="BD115" s="64">
        <f t="shared" si="69"/>
        <v>0</v>
      </c>
      <c r="BE115" s="64">
        <f t="shared" si="70"/>
        <v>0</v>
      </c>
      <c r="BF115" s="64">
        <f t="shared" si="71"/>
        <v>0</v>
      </c>
      <c r="BG115" s="64">
        <f t="shared" si="72"/>
        <v>0</v>
      </c>
      <c r="BH115" s="64">
        <f t="shared" si="73"/>
        <v>0</v>
      </c>
      <c r="BI115" s="64">
        <f t="shared" si="74"/>
        <v>0</v>
      </c>
      <c r="BJ115" s="64">
        <f t="shared" si="75"/>
        <v>0</v>
      </c>
      <c r="BK115" s="64">
        <f t="shared" si="76"/>
        <v>0</v>
      </c>
      <c r="BL115" s="64">
        <f t="shared" si="77"/>
        <v>0</v>
      </c>
      <c r="BM115" s="64">
        <f t="shared" si="78"/>
        <v>0</v>
      </c>
      <c r="BN115" s="64">
        <f t="shared" si="79"/>
        <v>0</v>
      </c>
      <c r="BO115" s="64">
        <f t="shared" si="80"/>
        <v>0</v>
      </c>
    </row>
    <row r="116" spans="1:67" x14ac:dyDescent="0.3">
      <c r="A116" s="4" t="s">
        <v>113</v>
      </c>
      <c r="B116" s="4">
        <v>5</v>
      </c>
      <c r="C116" s="5">
        <v>28.98</v>
      </c>
      <c r="D116" s="17">
        <v>1.8049999999999999</v>
      </c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4">
        <f t="shared" si="85"/>
        <v>0</v>
      </c>
      <c r="U116" s="4">
        <f t="shared" si="86"/>
        <v>0</v>
      </c>
      <c r="V116" s="5">
        <f t="shared" si="87"/>
        <v>0</v>
      </c>
      <c r="W116" s="18">
        <f t="shared" si="88"/>
        <v>0</v>
      </c>
      <c r="X116" s="18"/>
      <c r="Y116" s="54"/>
      <c r="Z116" s="54"/>
      <c r="AA116" s="54">
        <v>3</v>
      </c>
      <c r="AB116" s="54">
        <v>2</v>
      </c>
      <c r="AC116" s="54"/>
      <c r="AD116" s="54"/>
      <c r="AE116" s="54"/>
      <c r="AF116" s="54"/>
      <c r="AG116" s="54"/>
      <c r="AH116" s="54"/>
      <c r="AI116" s="54"/>
      <c r="AJ116" s="54"/>
      <c r="AK116" s="54"/>
      <c r="AL116" s="54"/>
      <c r="AM116" s="54"/>
      <c r="AN116" s="54"/>
      <c r="AO116" s="54"/>
      <c r="AP116" s="54"/>
      <c r="AQ116" s="54"/>
      <c r="AR116" s="54"/>
      <c r="AS116" s="54"/>
      <c r="AU116" s="64">
        <f t="shared" si="60"/>
        <v>0</v>
      </c>
      <c r="AV116" s="64">
        <f t="shared" si="61"/>
        <v>0</v>
      </c>
      <c r="AW116" s="64">
        <f t="shared" si="62"/>
        <v>0</v>
      </c>
      <c r="AX116" s="64">
        <f t="shared" si="63"/>
        <v>0</v>
      </c>
      <c r="AY116" s="64">
        <f t="shared" si="64"/>
        <v>0</v>
      </c>
      <c r="AZ116" s="64">
        <f t="shared" si="65"/>
        <v>0</v>
      </c>
      <c r="BA116" s="64">
        <f t="shared" si="66"/>
        <v>0</v>
      </c>
      <c r="BB116" s="64">
        <f t="shared" si="67"/>
        <v>0</v>
      </c>
      <c r="BC116" s="64">
        <f t="shared" si="68"/>
        <v>0</v>
      </c>
      <c r="BD116" s="64">
        <f t="shared" si="69"/>
        <v>0</v>
      </c>
      <c r="BE116" s="64">
        <f t="shared" si="70"/>
        <v>0</v>
      </c>
      <c r="BF116" s="64">
        <f t="shared" si="71"/>
        <v>0</v>
      </c>
      <c r="BG116" s="64">
        <f t="shared" si="72"/>
        <v>0</v>
      </c>
      <c r="BH116" s="64">
        <f t="shared" si="73"/>
        <v>0</v>
      </c>
      <c r="BI116" s="64">
        <f t="shared" si="74"/>
        <v>0</v>
      </c>
      <c r="BJ116" s="64">
        <f t="shared" si="75"/>
        <v>0</v>
      </c>
      <c r="BK116" s="64">
        <f t="shared" si="76"/>
        <v>0</v>
      </c>
      <c r="BL116" s="64">
        <f t="shared" si="77"/>
        <v>0</v>
      </c>
      <c r="BM116" s="64">
        <f t="shared" si="78"/>
        <v>0</v>
      </c>
      <c r="BN116" s="64">
        <f t="shared" si="79"/>
        <v>0</v>
      </c>
      <c r="BO116" s="64">
        <f t="shared" si="80"/>
        <v>0</v>
      </c>
    </row>
    <row r="117" spans="1:67" x14ac:dyDescent="0.3">
      <c r="A117" s="4" t="s">
        <v>114</v>
      </c>
      <c r="B117" s="4">
        <v>5</v>
      </c>
      <c r="C117" s="5">
        <v>57.21</v>
      </c>
      <c r="D117" s="17">
        <v>4.58</v>
      </c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4">
        <f t="shared" si="85"/>
        <v>0</v>
      </c>
      <c r="U117" s="4">
        <f t="shared" si="86"/>
        <v>0</v>
      </c>
      <c r="V117" s="5">
        <f t="shared" si="87"/>
        <v>0</v>
      </c>
      <c r="W117" s="18">
        <f t="shared" si="88"/>
        <v>0</v>
      </c>
      <c r="X117" s="18"/>
      <c r="Y117" s="54"/>
      <c r="Z117" s="54"/>
      <c r="AA117" s="54"/>
      <c r="AB117" s="54">
        <v>1</v>
      </c>
      <c r="AC117" s="54">
        <v>2</v>
      </c>
      <c r="AD117" s="54">
        <v>1</v>
      </c>
      <c r="AE117" s="54">
        <v>1</v>
      </c>
      <c r="AF117" s="54"/>
      <c r="AG117" s="54"/>
      <c r="AH117" s="54"/>
      <c r="AI117" s="54"/>
      <c r="AJ117" s="54"/>
      <c r="AK117" s="54"/>
      <c r="AL117" s="54"/>
      <c r="AM117" s="54"/>
      <c r="AN117" s="54"/>
      <c r="AO117" s="54"/>
      <c r="AP117" s="54"/>
      <c r="AQ117" s="54"/>
      <c r="AR117" s="54"/>
      <c r="AS117" s="54"/>
      <c r="AU117" s="64">
        <f t="shared" si="60"/>
        <v>0</v>
      </c>
      <c r="AV117" s="64">
        <f t="shared" si="61"/>
        <v>0</v>
      </c>
      <c r="AW117" s="64">
        <f t="shared" si="62"/>
        <v>0</v>
      </c>
      <c r="AX117" s="64">
        <f t="shared" si="63"/>
        <v>0</v>
      </c>
      <c r="AY117" s="64">
        <f t="shared" si="64"/>
        <v>0</v>
      </c>
      <c r="AZ117" s="64">
        <f t="shared" si="65"/>
        <v>0</v>
      </c>
      <c r="BA117" s="64">
        <f t="shared" si="66"/>
        <v>0</v>
      </c>
      <c r="BB117" s="64">
        <f t="shared" si="67"/>
        <v>0</v>
      </c>
      <c r="BC117" s="64">
        <f t="shared" si="68"/>
        <v>0</v>
      </c>
      <c r="BD117" s="64">
        <f t="shared" si="69"/>
        <v>0</v>
      </c>
      <c r="BE117" s="64">
        <f t="shared" si="70"/>
        <v>0</v>
      </c>
      <c r="BF117" s="64">
        <f t="shared" si="71"/>
        <v>0</v>
      </c>
      <c r="BG117" s="64">
        <f t="shared" si="72"/>
        <v>0</v>
      </c>
      <c r="BH117" s="64">
        <f t="shared" si="73"/>
        <v>0</v>
      </c>
      <c r="BI117" s="64">
        <f t="shared" si="74"/>
        <v>0</v>
      </c>
      <c r="BJ117" s="64">
        <f t="shared" si="75"/>
        <v>0</v>
      </c>
      <c r="BK117" s="64">
        <f t="shared" si="76"/>
        <v>0</v>
      </c>
      <c r="BL117" s="64">
        <f t="shared" si="77"/>
        <v>0</v>
      </c>
      <c r="BM117" s="64">
        <f t="shared" si="78"/>
        <v>0</v>
      </c>
      <c r="BN117" s="64">
        <f t="shared" si="79"/>
        <v>0</v>
      </c>
      <c r="BO117" s="64">
        <f t="shared" si="80"/>
        <v>0</v>
      </c>
    </row>
    <row r="118" spans="1:67" x14ac:dyDescent="0.3">
      <c r="A118" s="4" t="s">
        <v>115</v>
      </c>
      <c r="B118" s="4">
        <v>4</v>
      </c>
      <c r="C118" s="5">
        <v>103.17</v>
      </c>
      <c r="D118" s="17">
        <v>4.1100000000000003</v>
      </c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4">
        <f t="shared" si="85"/>
        <v>0</v>
      </c>
      <c r="U118" s="4">
        <f t="shared" si="86"/>
        <v>0</v>
      </c>
      <c r="V118" s="5">
        <f t="shared" si="87"/>
        <v>0</v>
      </c>
      <c r="W118" s="18">
        <f t="shared" si="88"/>
        <v>0</v>
      </c>
      <c r="X118" s="18"/>
      <c r="Y118" s="54"/>
      <c r="Z118" s="54"/>
      <c r="AA118" s="54"/>
      <c r="AB118" s="54"/>
      <c r="AC118" s="54"/>
      <c r="AD118" s="54"/>
      <c r="AE118" s="54"/>
      <c r="AF118" s="54"/>
      <c r="AG118" s="54"/>
      <c r="AH118" s="54"/>
      <c r="AI118" s="54"/>
      <c r="AJ118" s="54"/>
      <c r="AK118" s="54"/>
      <c r="AL118" s="54"/>
      <c r="AM118" s="54"/>
      <c r="AN118" s="54"/>
      <c r="AO118" s="54"/>
      <c r="AP118" s="54"/>
      <c r="AQ118" s="54"/>
      <c r="AR118" s="54"/>
      <c r="AS118" s="54"/>
      <c r="AU118" s="64">
        <f t="shared" si="60"/>
        <v>0</v>
      </c>
      <c r="AV118" s="64">
        <f t="shared" si="61"/>
        <v>0</v>
      </c>
      <c r="AW118" s="64">
        <f t="shared" si="62"/>
        <v>0</v>
      </c>
      <c r="AX118" s="64">
        <f t="shared" si="63"/>
        <v>0</v>
      </c>
      <c r="AY118" s="64">
        <f t="shared" si="64"/>
        <v>0</v>
      </c>
      <c r="AZ118" s="64">
        <f t="shared" si="65"/>
        <v>0</v>
      </c>
      <c r="BA118" s="64">
        <f t="shared" si="66"/>
        <v>0</v>
      </c>
      <c r="BB118" s="64">
        <f t="shared" si="67"/>
        <v>0</v>
      </c>
      <c r="BC118" s="64">
        <f t="shared" si="68"/>
        <v>0</v>
      </c>
      <c r="BD118" s="64">
        <f t="shared" si="69"/>
        <v>0</v>
      </c>
      <c r="BE118" s="64">
        <f t="shared" si="70"/>
        <v>0</v>
      </c>
      <c r="BF118" s="64">
        <f t="shared" si="71"/>
        <v>0</v>
      </c>
      <c r="BG118" s="64">
        <f t="shared" si="72"/>
        <v>0</v>
      </c>
      <c r="BH118" s="64">
        <f t="shared" si="73"/>
        <v>0</v>
      </c>
      <c r="BI118" s="64">
        <f t="shared" si="74"/>
        <v>0</v>
      </c>
      <c r="BJ118" s="64">
        <f t="shared" si="75"/>
        <v>0</v>
      </c>
      <c r="BK118" s="64">
        <f t="shared" si="76"/>
        <v>0</v>
      </c>
      <c r="BL118" s="64">
        <f t="shared" si="77"/>
        <v>0</v>
      </c>
      <c r="BM118" s="64">
        <f t="shared" si="78"/>
        <v>0</v>
      </c>
      <c r="BN118" s="64">
        <f t="shared" si="79"/>
        <v>0</v>
      </c>
      <c r="BO118" s="64">
        <f t="shared" si="80"/>
        <v>0</v>
      </c>
    </row>
    <row r="119" spans="1:67" x14ac:dyDescent="0.3">
      <c r="A119" s="4" t="s">
        <v>116</v>
      </c>
      <c r="B119" s="4">
        <v>3</v>
      </c>
      <c r="C119" s="5">
        <v>80.959999999999994</v>
      </c>
      <c r="D119" s="17">
        <v>3.59</v>
      </c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4">
        <f t="shared" si="85"/>
        <v>0</v>
      </c>
      <c r="U119" s="4">
        <f t="shared" si="86"/>
        <v>0</v>
      </c>
      <c r="V119" s="5">
        <f t="shared" si="87"/>
        <v>0</v>
      </c>
      <c r="W119" s="18">
        <f t="shared" si="88"/>
        <v>0</v>
      </c>
      <c r="X119" s="18"/>
      <c r="Y119" s="54"/>
      <c r="Z119" s="54"/>
      <c r="AA119" s="54"/>
      <c r="AB119" s="54"/>
      <c r="AC119" s="54">
        <v>1</v>
      </c>
      <c r="AD119" s="54"/>
      <c r="AE119" s="54"/>
      <c r="AF119" s="54">
        <v>2</v>
      </c>
      <c r="AG119" s="54"/>
      <c r="AH119" s="54"/>
      <c r="AI119" s="54"/>
      <c r="AJ119" s="54"/>
      <c r="AK119" s="54"/>
      <c r="AL119" s="54"/>
      <c r="AM119" s="54"/>
      <c r="AN119" s="54"/>
      <c r="AO119" s="54"/>
      <c r="AP119" s="54"/>
      <c r="AQ119" s="54"/>
      <c r="AR119" s="54"/>
      <c r="AS119" s="54"/>
      <c r="AU119" s="64">
        <f t="shared" si="60"/>
        <v>0</v>
      </c>
      <c r="AV119" s="64">
        <f t="shared" si="61"/>
        <v>0</v>
      </c>
      <c r="AW119" s="64">
        <f t="shared" si="62"/>
        <v>0</v>
      </c>
      <c r="AX119" s="64">
        <f t="shared" si="63"/>
        <v>0</v>
      </c>
      <c r="AY119" s="64">
        <f t="shared" si="64"/>
        <v>0</v>
      </c>
      <c r="AZ119" s="64">
        <f t="shared" si="65"/>
        <v>0</v>
      </c>
      <c r="BA119" s="64">
        <f t="shared" si="66"/>
        <v>0</v>
      </c>
      <c r="BB119" s="64">
        <f t="shared" si="67"/>
        <v>0</v>
      </c>
      <c r="BC119" s="64">
        <f t="shared" si="68"/>
        <v>0</v>
      </c>
      <c r="BD119" s="64">
        <f t="shared" si="69"/>
        <v>0</v>
      </c>
      <c r="BE119" s="64">
        <f t="shared" si="70"/>
        <v>0</v>
      </c>
      <c r="BF119" s="64">
        <f t="shared" si="71"/>
        <v>0</v>
      </c>
      <c r="BG119" s="64">
        <f t="shared" si="72"/>
        <v>0</v>
      </c>
      <c r="BH119" s="64">
        <f t="shared" si="73"/>
        <v>0</v>
      </c>
      <c r="BI119" s="64">
        <f t="shared" si="74"/>
        <v>0</v>
      </c>
      <c r="BJ119" s="64">
        <f t="shared" si="75"/>
        <v>0</v>
      </c>
      <c r="BK119" s="64">
        <f t="shared" si="76"/>
        <v>0</v>
      </c>
      <c r="BL119" s="64">
        <f t="shared" si="77"/>
        <v>0</v>
      </c>
      <c r="BM119" s="64">
        <f t="shared" si="78"/>
        <v>0</v>
      </c>
      <c r="BN119" s="64">
        <f t="shared" si="79"/>
        <v>0</v>
      </c>
      <c r="BO119" s="64">
        <f t="shared" si="80"/>
        <v>0</v>
      </c>
    </row>
    <row r="120" spans="1:67" x14ac:dyDescent="0.3">
      <c r="A120" s="4" t="s">
        <v>117</v>
      </c>
      <c r="B120" s="4">
        <v>4</v>
      </c>
      <c r="C120" s="5">
        <v>107.08</v>
      </c>
      <c r="D120" s="17">
        <v>4.5</v>
      </c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4">
        <f t="shared" si="85"/>
        <v>0</v>
      </c>
      <c r="U120" s="4">
        <f t="shared" si="86"/>
        <v>0</v>
      </c>
      <c r="V120" s="5">
        <f t="shared" si="87"/>
        <v>0</v>
      </c>
      <c r="W120" s="18">
        <f t="shared" si="88"/>
        <v>0</v>
      </c>
      <c r="X120" s="18"/>
      <c r="Y120" s="54"/>
      <c r="Z120" s="54"/>
      <c r="AA120" s="54"/>
      <c r="AB120" s="54"/>
      <c r="AC120" s="54"/>
      <c r="AD120" s="54"/>
      <c r="AE120" s="54">
        <v>1</v>
      </c>
      <c r="AF120" s="54">
        <v>1</v>
      </c>
      <c r="AG120" s="54">
        <v>2</v>
      </c>
      <c r="AH120" s="54"/>
      <c r="AI120" s="54"/>
      <c r="AJ120" s="54"/>
      <c r="AK120" s="54"/>
      <c r="AL120" s="54"/>
      <c r="AM120" s="54"/>
      <c r="AN120" s="54"/>
      <c r="AO120" s="54"/>
      <c r="AP120" s="54"/>
      <c r="AQ120" s="54"/>
      <c r="AR120" s="54"/>
      <c r="AS120" s="54"/>
      <c r="AU120" s="64">
        <f t="shared" si="60"/>
        <v>0</v>
      </c>
      <c r="AV120" s="64">
        <f t="shared" si="61"/>
        <v>0</v>
      </c>
      <c r="AW120" s="64">
        <f t="shared" si="62"/>
        <v>0</v>
      </c>
      <c r="AX120" s="64">
        <f t="shared" si="63"/>
        <v>0</v>
      </c>
      <c r="AY120" s="64">
        <f t="shared" si="64"/>
        <v>0</v>
      </c>
      <c r="AZ120" s="64">
        <f t="shared" si="65"/>
        <v>0</v>
      </c>
      <c r="BA120" s="64">
        <f t="shared" si="66"/>
        <v>0</v>
      </c>
      <c r="BB120" s="64">
        <f t="shared" si="67"/>
        <v>0</v>
      </c>
      <c r="BC120" s="64">
        <f t="shared" si="68"/>
        <v>0</v>
      </c>
      <c r="BD120" s="64">
        <f t="shared" si="69"/>
        <v>0</v>
      </c>
      <c r="BE120" s="64">
        <f t="shared" si="70"/>
        <v>0</v>
      </c>
      <c r="BF120" s="64">
        <f t="shared" si="71"/>
        <v>0</v>
      </c>
      <c r="BG120" s="64">
        <f t="shared" si="72"/>
        <v>0</v>
      </c>
      <c r="BH120" s="64">
        <f t="shared" si="73"/>
        <v>0</v>
      </c>
      <c r="BI120" s="64">
        <f t="shared" si="74"/>
        <v>0</v>
      </c>
      <c r="BJ120" s="64">
        <f t="shared" si="75"/>
        <v>0</v>
      </c>
      <c r="BK120" s="64">
        <f t="shared" si="76"/>
        <v>0</v>
      </c>
      <c r="BL120" s="64">
        <f t="shared" si="77"/>
        <v>0</v>
      </c>
      <c r="BM120" s="64">
        <f t="shared" si="78"/>
        <v>0</v>
      </c>
      <c r="BN120" s="64">
        <f t="shared" si="79"/>
        <v>0</v>
      </c>
      <c r="BO120" s="64">
        <f t="shared" si="80"/>
        <v>0</v>
      </c>
    </row>
    <row r="121" spans="1:67" x14ac:dyDescent="0.3">
      <c r="A121" s="4" t="s">
        <v>118</v>
      </c>
      <c r="B121" s="4">
        <v>2</v>
      </c>
      <c r="C121" s="5">
        <v>107.08</v>
      </c>
      <c r="D121" s="17">
        <v>4.45</v>
      </c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4">
        <f t="shared" si="85"/>
        <v>0</v>
      </c>
      <c r="U121" s="4">
        <f t="shared" si="86"/>
        <v>0</v>
      </c>
      <c r="V121" s="5">
        <f t="shared" si="87"/>
        <v>0</v>
      </c>
      <c r="W121" s="18">
        <f t="shared" si="88"/>
        <v>0</v>
      </c>
      <c r="X121" s="18"/>
      <c r="Y121" s="54"/>
      <c r="Z121" s="54"/>
      <c r="AA121" s="54"/>
      <c r="AB121" s="54"/>
      <c r="AC121" s="54"/>
      <c r="AD121" s="54"/>
      <c r="AE121" s="54"/>
      <c r="AF121" s="54"/>
      <c r="AG121" s="54"/>
      <c r="AH121" s="54">
        <v>2</v>
      </c>
      <c r="AI121" s="54"/>
      <c r="AJ121" s="54"/>
      <c r="AK121" s="54"/>
      <c r="AL121" s="54"/>
      <c r="AM121" s="54"/>
      <c r="AN121" s="54"/>
      <c r="AO121" s="54"/>
      <c r="AP121" s="54"/>
      <c r="AQ121" s="54"/>
      <c r="AR121" s="54"/>
      <c r="AS121" s="54"/>
      <c r="AU121" s="64">
        <f t="shared" si="60"/>
        <v>0</v>
      </c>
      <c r="AV121" s="64">
        <f t="shared" si="61"/>
        <v>0</v>
      </c>
      <c r="AW121" s="64">
        <f t="shared" si="62"/>
        <v>0</v>
      </c>
      <c r="AX121" s="64">
        <f t="shared" si="63"/>
        <v>0</v>
      </c>
      <c r="AY121" s="64">
        <f t="shared" si="64"/>
        <v>0</v>
      </c>
      <c r="AZ121" s="64">
        <f t="shared" si="65"/>
        <v>0</v>
      </c>
      <c r="BA121" s="64">
        <f t="shared" si="66"/>
        <v>0</v>
      </c>
      <c r="BB121" s="64">
        <f t="shared" si="67"/>
        <v>0</v>
      </c>
      <c r="BC121" s="64">
        <f t="shared" si="68"/>
        <v>0</v>
      </c>
      <c r="BD121" s="64">
        <f t="shared" si="69"/>
        <v>0</v>
      </c>
      <c r="BE121" s="64">
        <f t="shared" si="70"/>
        <v>0</v>
      </c>
      <c r="BF121" s="64">
        <f t="shared" si="71"/>
        <v>0</v>
      </c>
      <c r="BG121" s="64">
        <f t="shared" si="72"/>
        <v>0</v>
      </c>
      <c r="BH121" s="64">
        <f t="shared" si="73"/>
        <v>0</v>
      </c>
      <c r="BI121" s="64">
        <f t="shared" si="74"/>
        <v>0</v>
      </c>
      <c r="BJ121" s="64">
        <f t="shared" si="75"/>
        <v>0</v>
      </c>
      <c r="BK121" s="64">
        <f t="shared" si="76"/>
        <v>0</v>
      </c>
      <c r="BL121" s="64">
        <f t="shared" si="77"/>
        <v>0</v>
      </c>
      <c r="BM121" s="64">
        <f t="shared" si="78"/>
        <v>0</v>
      </c>
      <c r="BN121" s="64">
        <f t="shared" si="79"/>
        <v>0</v>
      </c>
      <c r="BO121" s="64">
        <f t="shared" si="80"/>
        <v>0</v>
      </c>
    </row>
    <row r="122" spans="1:67" x14ac:dyDescent="0.3">
      <c r="A122" s="4" t="s">
        <v>119</v>
      </c>
      <c r="B122" s="4">
        <v>1</v>
      </c>
      <c r="C122" s="5">
        <v>75.75</v>
      </c>
      <c r="D122" s="17">
        <v>2.73</v>
      </c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4">
        <f t="shared" si="85"/>
        <v>0</v>
      </c>
      <c r="U122" s="4">
        <f t="shared" si="86"/>
        <v>0</v>
      </c>
      <c r="V122" s="5">
        <f t="shared" si="87"/>
        <v>0</v>
      </c>
      <c r="W122" s="18">
        <f t="shared" si="88"/>
        <v>0</v>
      </c>
      <c r="X122" s="18"/>
      <c r="Y122" s="54"/>
      <c r="Z122" s="54"/>
      <c r="AA122" s="54"/>
      <c r="AB122" s="54"/>
      <c r="AC122" s="54"/>
      <c r="AD122" s="54"/>
      <c r="AE122" s="54"/>
      <c r="AF122" s="54"/>
      <c r="AG122" s="54"/>
      <c r="AH122" s="54"/>
      <c r="AI122" s="54"/>
      <c r="AJ122" s="54">
        <v>1</v>
      </c>
      <c r="AK122" s="54"/>
      <c r="AL122" s="54"/>
      <c r="AM122" s="54"/>
      <c r="AN122" s="54"/>
      <c r="AO122" s="54"/>
      <c r="AP122" s="54"/>
      <c r="AQ122" s="54"/>
      <c r="AR122" s="54"/>
      <c r="AS122" s="54"/>
      <c r="AU122" s="64">
        <f t="shared" si="60"/>
        <v>0</v>
      </c>
      <c r="AV122" s="64">
        <f t="shared" si="61"/>
        <v>0</v>
      </c>
      <c r="AW122" s="64">
        <f t="shared" si="62"/>
        <v>0</v>
      </c>
      <c r="AX122" s="64">
        <f t="shared" si="63"/>
        <v>0</v>
      </c>
      <c r="AY122" s="64">
        <f t="shared" si="64"/>
        <v>0</v>
      </c>
      <c r="AZ122" s="64">
        <f t="shared" si="65"/>
        <v>0</v>
      </c>
      <c r="BA122" s="64">
        <f t="shared" si="66"/>
        <v>0</v>
      </c>
      <c r="BB122" s="64">
        <f t="shared" si="67"/>
        <v>0</v>
      </c>
      <c r="BC122" s="64">
        <f t="shared" si="68"/>
        <v>0</v>
      </c>
      <c r="BD122" s="64">
        <f t="shared" si="69"/>
        <v>0</v>
      </c>
      <c r="BE122" s="64">
        <f t="shared" si="70"/>
        <v>0</v>
      </c>
      <c r="BF122" s="64">
        <f t="shared" si="71"/>
        <v>0</v>
      </c>
      <c r="BG122" s="64">
        <f t="shared" si="72"/>
        <v>0</v>
      </c>
      <c r="BH122" s="64">
        <f t="shared" si="73"/>
        <v>0</v>
      </c>
      <c r="BI122" s="64">
        <f t="shared" si="74"/>
        <v>0</v>
      </c>
      <c r="BJ122" s="64">
        <f t="shared" si="75"/>
        <v>0</v>
      </c>
      <c r="BK122" s="64">
        <f t="shared" si="76"/>
        <v>0</v>
      </c>
      <c r="BL122" s="64">
        <f t="shared" si="77"/>
        <v>0</v>
      </c>
      <c r="BM122" s="64">
        <f t="shared" si="78"/>
        <v>0</v>
      </c>
      <c r="BN122" s="64">
        <f t="shared" si="79"/>
        <v>0</v>
      </c>
      <c r="BO122" s="64">
        <f t="shared" si="80"/>
        <v>0</v>
      </c>
    </row>
    <row r="123" spans="1:67" x14ac:dyDescent="0.3">
      <c r="A123" s="116" t="s">
        <v>120</v>
      </c>
      <c r="B123" s="116"/>
      <c r="C123" s="116"/>
      <c r="D123" s="116"/>
      <c r="E123" s="116"/>
      <c r="F123" s="116"/>
      <c r="G123" s="116"/>
      <c r="H123" s="116"/>
      <c r="I123" s="116"/>
      <c r="J123" s="116"/>
      <c r="K123" s="116"/>
      <c r="L123" s="116"/>
      <c r="M123" s="116"/>
      <c r="N123" s="116"/>
      <c r="O123" s="116"/>
      <c r="P123" s="116"/>
      <c r="Q123" s="116"/>
      <c r="R123" s="116"/>
      <c r="S123" s="116"/>
      <c r="T123" s="116"/>
      <c r="U123" s="116"/>
      <c r="V123" s="116"/>
      <c r="W123" s="116"/>
      <c r="X123" s="39"/>
      <c r="Y123" s="68"/>
      <c r="Z123" s="68"/>
      <c r="AA123" s="68"/>
      <c r="AB123" s="68"/>
      <c r="AC123" s="68"/>
      <c r="AD123" s="68"/>
      <c r="AE123" s="68"/>
      <c r="AF123" s="68"/>
      <c r="AG123" s="68"/>
      <c r="AH123" s="68"/>
      <c r="AI123" s="68"/>
      <c r="AJ123" s="68"/>
      <c r="AK123" s="68"/>
      <c r="AL123" s="68"/>
      <c r="AM123" s="68"/>
      <c r="AN123" s="68"/>
      <c r="AO123" s="68"/>
      <c r="AP123" s="68"/>
      <c r="AQ123" s="68"/>
      <c r="AR123" s="68"/>
      <c r="AS123" s="68"/>
      <c r="AU123" s="64">
        <f t="shared" si="60"/>
        <v>0</v>
      </c>
      <c r="AV123" s="64">
        <f t="shared" si="61"/>
        <v>0</v>
      </c>
      <c r="AW123" s="64">
        <f t="shared" si="62"/>
        <v>0</v>
      </c>
      <c r="AX123" s="64">
        <f t="shared" si="63"/>
        <v>0</v>
      </c>
      <c r="AY123" s="64">
        <f t="shared" si="64"/>
        <v>0</v>
      </c>
      <c r="AZ123" s="64">
        <f t="shared" si="65"/>
        <v>0</v>
      </c>
      <c r="BA123" s="64">
        <f t="shared" si="66"/>
        <v>0</v>
      </c>
      <c r="BB123" s="64">
        <f t="shared" si="67"/>
        <v>0</v>
      </c>
      <c r="BC123" s="64">
        <f t="shared" si="68"/>
        <v>0</v>
      </c>
      <c r="BD123" s="64">
        <f t="shared" si="69"/>
        <v>0</v>
      </c>
      <c r="BE123" s="64">
        <f t="shared" si="70"/>
        <v>0</v>
      </c>
      <c r="BF123" s="64">
        <f t="shared" si="71"/>
        <v>0</v>
      </c>
      <c r="BG123" s="64">
        <f t="shared" si="72"/>
        <v>0</v>
      </c>
      <c r="BH123" s="64">
        <f t="shared" si="73"/>
        <v>0</v>
      </c>
      <c r="BI123" s="64">
        <f t="shared" si="74"/>
        <v>0</v>
      </c>
      <c r="BJ123" s="64">
        <f t="shared" si="75"/>
        <v>0</v>
      </c>
      <c r="BK123" s="64">
        <f t="shared" si="76"/>
        <v>0</v>
      </c>
      <c r="BL123" s="64">
        <f t="shared" si="77"/>
        <v>0</v>
      </c>
      <c r="BM123" s="64">
        <f t="shared" si="78"/>
        <v>0</v>
      </c>
      <c r="BN123" s="64">
        <f t="shared" si="79"/>
        <v>0</v>
      </c>
      <c r="BO123" s="64">
        <f t="shared" si="80"/>
        <v>0</v>
      </c>
    </row>
    <row r="124" spans="1:67" x14ac:dyDescent="0.3">
      <c r="A124" s="4" t="s">
        <v>121</v>
      </c>
      <c r="B124" s="4">
        <v>18</v>
      </c>
      <c r="C124" s="5">
        <v>105.96</v>
      </c>
      <c r="D124" s="17">
        <v>7.9649999999999999</v>
      </c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4">
        <f t="shared" ref="T124" si="89">SUM(E124:S124)</f>
        <v>0</v>
      </c>
      <c r="U124" s="4">
        <f t="shared" ref="U124" si="90">T124*B124</f>
        <v>0</v>
      </c>
      <c r="V124" s="5">
        <f t="shared" ref="V124" si="91">T124*C124</f>
        <v>0</v>
      </c>
      <c r="W124" s="18">
        <f t="shared" ref="W124" si="92">D124*T124</f>
        <v>0</v>
      </c>
      <c r="X124" s="18"/>
      <c r="Y124" s="54"/>
      <c r="Z124" s="54">
        <v>9</v>
      </c>
      <c r="AA124" s="54">
        <v>6</v>
      </c>
      <c r="AB124" s="54">
        <v>3</v>
      </c>
      <c r="AC124" s="54"/>
      <c r="AD124" s="54"/>
      <c r="AE124" s="54"/>
      <c r="AF124" s="54"/>
      <c r="AG124" s="54"/>
      <c r="AH124" s="54"/>
      <c r="AI124" s="54"/>
      <c r="AJ124" s="54"/>
      <c r="AK124" s="54"/>
      <c r="AL124" s="54"/>
      <c r="AM124" s="54"/>
      <c r="AN124" s="54"/>
      <c r="AO124" s="54"/>
      <c r="AP124" s="54"/>
      <c r="AQ124" s="54"/>
      <c r="AR124" s="54"/>
      <c r="AS124" s="54"/>
      <c r="AU124" s="64">
        <f t="shared" si="60"/>
        <v>0</v>
      </c>
      <c r="AV124" s="64">
        <f t="shared" si="61"/>
        <v>0</v>
      </c>
      <c r="AW124" s="64">
        <f t="shared" si="62"/>
        <v>0</v>
      </c>
      <c r="AX124" s="64">
        <f t="shared" si="63"/>
        <v>0</v>
      </c>
      <c r="AY124" s="64">
        <f t="shared" si="64"/>
        <v>0</v>
      </c>
      <c r="AZ124" s="64">
        <f t="shared" si="65"/>
        <v>0</v>
      </c>
      <c r="BA124" s="64">
        <f t="shared" si="66"/>
        <v>0</v>
      </c>
      <c r="BB124" s="64">
        <f t="shared" si="67"/>
        <v>0</v>
      </c>
      <c r="BC124" s="64">
        <f t="shared" si="68"/>
        <v>0</v>
      </c>
      <c r="BD124" s="64">
        <f t="shared" si="69"/>
        <v>0</v>
      </c>
      <c r="BE124" s="64">
        <f t="shared" si="70"/>
        <v>0</v>
      </c>
      <c r="BF124" s="64">
        <f t="shared" si="71"/>
        <v>0</v>
      </c>
      <c r="BG124" s="64">
        <f t="shared" si="72"/>
        <v>0</v>
      </c>
      <c r="BH124" s="64">
        <f t="shared" si="73"/>
        <v>0</v>
      </c>
      <c r="BI124" s="64">
        <f t="shared" si="74"/>
        <v>0</v>
      </c>
      <c r="BJ124" s="64">
        <f t="shared" si="75"/>
        <v>0</v>
      </c>
      <c r="BK124" s="64">
        <f t="shared" si="76"/>
        <v>0</v>
      </c>
      <c r="BL124" s="64">
        <f t="shared" si="77"/>
        <v>0</v>
      </c>
      <c r="BM124" s="64">
        <f t="shared" si="78"/>
        <v>0</v>
      </c>
      <c r="BN124" s="64">
        <f t="shared" si="79"/>
        <v>0</v>
      </c>
      <c r="BO124" s="64">
        <f t="shared" si="80"/>
        <v>0</v>
      </c>
    </row>
    <row r="125" spans="1:67" x14ac:dyDescent="0.3">
      <c r="A125" s="4" t="s">
        <v>122</v>
      </c>
      <c r="B125" s="4">
        <v>8</v>
      </c>
      <c r="C125" s="5">
        <v>112.77</v>
      </c>
      <c r="D125" s="17">
        <v>9.1</v>
      </c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4">
        <f t="shared" ref="T125:T145" si="93">SUM(E125:S125)</f>
        <v>0</v>
      </c>
      <c r="U125" s="4">
        <f t="shared" ref="U125:U145" si="94">T125*B125</f>
        <v>0</v>
      </c>
      <c r="V125" s="5">
        <f t="shared" ref="V125:V145" si="95">T125*C125</f>
        <v>0</v>
      </c>
      <c r="W125" s="18">
        <f t="shared" ref="W125:W145" si="96">D125*T125</f>
        <v>0</v>
      </c>
      <c r="X125" s="18"/>
      <c r="Y125" s="54"/>
      <c r="Z125" s="54"/>
      <c r="AA125" s="54">
        <v>3</v>
      </c>
      <c r="AB125" s="54">
        <v>2</v>
      </c>
      <c r="AC125" s="54">
        <v>2</v>
      </c>
      <c r="AD125" s="54"/>
      <c r="AE125" s="54">
        <v>1</v>
      </c>
      <c r="AF125" s="54"/>
      <c r="AG125" s="54"/>
      <c r="AH125" s="54"/>
      <c r="AI125" s="54"/>
      <c r="AJ125" s="54"/>
      <c r="AK125" s="54"/>
      <c r="AL125" s="54"/>
      <c r="AM125" s="54"/>
      <c r="AN125" s="54"/>
      <c r="AO125" s="54"/>
      <c r="AP125" s="54"/>
      <c r="AQ125" s="54"/>
      <c r="AR125" s="54"/>
      <c r="AS125" s="54"/>
      <c r="AU125" s="64">
        <f t="shared" si="60"/>
        <v>0</v>
      </c>
      <c r="AV125" s="64">
        <f t="shared" si="61"/>
        <v>0</v>
      </c>
      <c r="AW125" s="64">
        <f t="shared" si="62"/>
        <v>0</v>
      </c>
      <c r="AX125" s="64">
        <f t="shared" si="63"/>
        <v>0</v>
      </c>
      <c r="AY125" s="64">
        <f t="shared" si="64"/>
        <v>0</v>
      </c>
      <c r="AZ125" s="64">
        <f t="shared" si="65"/>
        <v>0</v>
      </c>
      <c r="BA125" s="64">
        <f t="shared" si="66"/>
        <v>0</v>
      </c>
      <c r="BB125" s="64">
        <f t="shared" si="67"/>
        <v>0</v>
      </c>
      <c r="BC125" s="64">
        <f t="shared" si="68"/>
        <v>0</v>
      </c>
      <c r="BD125" s="64">
        <f t="shared" si="69"/>
        <v>0</v>
      </c>
      <c r="BE125" s="64">
        <f t="shared" si="70"/>
        <v>0</v>
      </c>
      <c r="BF125" s="64">
        <f t="shared" si="71"/>
        <v>0</v>
      </c>
      <c r="BG125" s="64">
        <f t="shared" si="72"/>
        <v>0</v>
      </c>
      <c r="BH125" s="64">
        <f t="shared" si="73"/>
        <v>0</v>
      </c>
      <c r="BI125" s="64">
        <f t="shared" si="74"/>
        <v>0</v>
      </c>
      <c r="BJ125" s="64">
        <f t="shared" si="75"/>
        <v>0</v>
      </c>
      <c r="BK125" s="64">
        <f t="shared" si="76"/>
        <v>0</v>
      </c>
      <c r="BL125" s="64">
        <f t="shared" si="77"/>
        <v>0</v>
      </c>
      <c r="BM125" s="64">
        <f t="shared" si="78"/>
        <v>0</v>
      </c>
      <c r="BN125" s="64">
        <f t="shared" si="79"/>
        <v>0</v>
      </c>
      <c r="BO125" s="64">
        <f t="shared" si="80"/>
        <v>0</v>
      </c>
    </row>
    <row r="126" spans="1:67" x14ac:dyDescent="0.3">
      <c r="A126" s="4" t="s">
        <v>123</v>
      </c>
      <c r="B126" s="4">
        <v>15</v>
      </c>
      <c r="C126" s="5">
        <v>57.46</v>
      </c>
      <c r="D126" s="17">
        <v>4</v>
      </c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4">
        <f t="shared" si="93"/>
        <v>0</v>
      </c>
      <c r="U126" s="4">
        <f t="shared" si="94"/>
        <v>0</v>
      </c>
      <c r="V126" s="5">
        <f t="shared" si="95"/>
        <v>0</v>
      </c>
      <c r="W126" s="18">
        <f t="shared" si="96"/>
        <v>0</v>
      </c>
      <c r="X126" s="18"/>
      <c r="Y126" s="54">
        <v>4</v>
      </c>
      <c r="Z126" s="54">
        <v>11</v>
      </c>
      <c r="AA126" s="54"/>
      <c r="AB126" s="54"/>
      <c r="AC126" s="54"/>
      <c r="AD126" s="54"/>
      <c r="AE126" s="54"/>
      <c r="AF126" s="54"/>
      <c r="AG126" s="54"/>
      <c r="AH126" s="54"/>
      <c r="AI126" s="54"/>
      <c r="AJ126" s="54"/>
      <c r="AK126" s="54"/>
      <c r="AL126" s="54"/>
      <c r="AM126" s="54"/>
      <c r="AN126" s="54"/>
      <c r="AO126" s="54"/>
      <c r="AP126" s="54"/>
      <c r="AQ126" s="54"/>
      <c r="AR126" s="54"/>
      <c r="AS126" s="54"/>
      <c r="AU126" s="64">
        <f t="shared" si="60"/>
        <v>0</v>
      </c>
      <c r="AV126" s="64">
        <f t="shared" si="61"/>
        <v>0</v>
      </c>
      <c r="AW126" s="64">
        <f t="shared" si="62"/>
        <v>0</v>
      </c>
      <c r="AX126" s="64">
        <f t="shared" si="63"/>
        <v>0</v>
      </c>
      <c r="AY126" s="64">
        <f t="shared" si="64"/>
        <v>0</v>
      </c>
      <c r="AZ126" s="64">
        <f t="shared" si="65"/>
        <v>0</v>
      </c>
      <c r="BA126" s="64">
        <f t="shared" si="66"/>
        <v>0</v>
      </c>
      <c r="BB126" s="64">
        <f t="shared" si="67"/>
        <v>0</v>
      </c>
      <c r="BC126" s="64">
        <f t="shared" si="68"/>
        <v>0</v>
      </c>
      <c r="BD126" s="64">
        <f t="shared" si="69"/>
        <v>0</v>
      </c>
      <c r="BE126" s="64">
        <f t="shared" si="70"/>
        <v>0</v>
      </c>
      <c r="BF126" s="64">
        <f t="shared" si="71"/>
        <v>0</v>
      </c>
      <c r="BG126" s="64">
        <f t="shared" si="72"/>
        <v>0</v>
      </c>
      <c r="BH126" s="64">
        <f t="shared" si="73"/>
        <v>0</v>
      </c>
      <c r="BI126" s="64">
        <f t="shared" si="74"/>
        <v>0</v>
      </c>
      <c r="BJ126" s="64">
        <f t="shared" si="75"/>
        <v>0</v>
      </c>
      <c r="BK126" s="64">
        <f t="shared" si="76"/>
        <v>0</v>
      </c>
      <c r="BL126" s="64">
        <f t="shared" si="77"/>
        <v>0</v>
      </c>
      <c r="BM126" s="64">
        <f t="shared" si="78"/>
        <v>0</v>
      </c>
      <c r="BN126" s="64">
        <f t="shared" si="79"/>
        <v>0</v>
      </c>
      <c r="BO126" s="64">
        <f t="shared" si="80"/>
        <v>0</v>
      </c>
    </row>
    <row r="127" spans="1:67" x14ac:dyDescent="0.3">
      <c r="A127" s="4" t="s">
        <v>124</v>
      </c>
      <c r="B127" s="4">
        <v>18</v>
      </c>
      <c r="C127" s="5">
        <v>82.74</v>
      </c>
      <c r="D127" s="17">
        <v>5.72</v>
      </c>
      <c r="E127" s="22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4">
        <f t="shared" si="93"/>
        <v>0</v>
      </c>
      <c r="U127" s="4">
        <f t="shared" si="94"/>
        <v>0</v>
      </c>
      <c r="V127" s="5">
        <f t="shared" si="95"/>
        <v>0</v>
      </c>
      <c r="W127" s="18">
        <f t="shared" si="96"/>
        <v>0</v>
      </c>
      <c r="X127" s="18"/>
      <c r="Y127" s="54">
        <v>4</v>
      </c>
      <c r="Z127" s="54">
        <v>12</v>
      </c>
      <c r="AA127" s="54">
        <v>2</v>
      </c>
      <c r="AB127" s="54"/>
      <c r="AC127" s="54"/>
      <c r="AD127" s="54"/>
      <c r="AE127" s="54"/>
      <c r="AF127" s="54"/>
      <c r="AG127" s="54"/>
      <c r="AH127" s="54"/>
      <c r="AI127" s="54"/>
      <c r="AJ127" s="54"/>
      <c r="AK127" s="54"/>
      <c r="AL127" s="54"/>
      <c r="AM127" s="54"/>
      <c r="AN127" s="54"/>
      <c r="AO127" s="54"/>
      <c r="AP127" s="54"/>
      <c r="AQ127" s="54"/>
      <c r="AR127" s="54"/>
      <c r="AS127" s="54"/>
      <c r="AU127" s="64">
        <f t="shared" si="60"/>
        <v>0</v>
      </c>
      <c r="AV127" s="64">
        <f t="shared" si="61"/>
        <v>0</v>
      </c>
      <c r="AW127" s="64">
        <f t="shared" si="62"/>
        <v>0</v>
      </c>
      <c r="AX127" s="64">
        <f t="shared" si="63"/>
        <v>0</v>
      </c>
      <c r="AY127" s="64">
        <f t="shared" si="64"/>
        <v>0</v>
      </c>
      <c r="AZ127" s="64">
        <f t="shared" si="65"/>
        <v>0</v>
      </c>
      <c r="BA127" s="64">
        <f t="shared" si="66"/>
        <v>0</v>
      </c>
      <c r="BB127" s="64">
        <f t="shared" si="67"/>
        <v>0</v>
      </c>
      <c r="BC127" s="64">
        <f t="shared" si="68"/>
        <v>0</v>
      </c>
      <c r="BD127" s="64">
        <f t="shared" si="69"/>
        <v>0</v>
      </c>
      <c r="BE127" s="64">
        <f t="shared" si="70"/>
        <v>0</v>
      </c>
      <c r="BF127" s="64">
        <f t="shared" si="71"/>
        <v>0</v>
      </c>
      <c r="BG127" s="64">
        <f t="shared" si="72"/>
        <v>0</v>
      </c>
      <c r="BH127" s="64">
        <f t="shared" si="73"/>
        <v>0</v>
      </c>
      <c r="BI127" s="64">
        <f t="shared" si="74"/>
        <v>0</v>
      </c>
      <c r="BJ127" s="64">
        <f t="shared" si="75"/>
        <v>0</v>
      </c>
      <c r="BK127" s="64">
        <f t="shared" si="76"/>
        <v>0</v>
      </c>
      <c r="BL127" s="64">
        <f t="shared" si="77"/>
        <v>0</v>
      </c>
      <c r="BM127" s="64">
        <f t="shared" si="78"/>
        <v>0</v>
      </c>
      <c r="BN127" s="64">
        <f t="shared" si="79"/>
        <v>0</v>
      </c>
      <c r="BO127" s="64">
        <f t="shared" si="80"/>
        <v>0</v>
      </c>
    </row>
    <row r="128" spans="1:67" x14ac:dyDescent="0.3">
      <c r="A128" s="4" t="s">
        <v>125</v>
      </c>
      <c r="B128" s="4">
        <v>15</v>
      </c>
      <c r="C128" s="5">
        <v>38.700000000000003</v>
      </c>
      <c r="D128" s="17">
        <v>2.1</v>
      </c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4">
        <f t="shared" si="93"/>
        <v>0</v>
      </c>
      <c r="U128" s="4">
        <f t="shared" si="94"/>
        <v>0</v>
      </c>
      <c r="V128" s="5">
        <f t="shared" si="95"/>
        <v>0</v>
      </c>
      <c r="W128" s="18">
        <f t="shared" si="96"/>
        <v>0</v>
      </c>
      <c r="X128" s="18"/>
      <c r="Y128" s="54">
        <v>13</v>
      </c>
      <c r="Z128" s="54">
        <v>2</v>
      </c>
      <c r="AA128" s="54"/>
      <c r="AB128" s="54"/>
      <c r="AC128" s="54"/>
      <c r="AD128" s="54"/>
      <c r="AE128" s="54"/>
      <c r="AF128" s="54"/>
      <c r="AG128" s="54"/>
      <c r="AH128" s="54"/>
      <c r="AI128" s="54"/>
      <c r="AJ128" s="54"/>
      <c r="AK128" s="54"/>
      <c r="AL128" s="54"/>
      <c r="AM128" s="54"/>
      <c r="AN128" s="54"/>
      <c r="AO128" s="54"/>
      <c r="AP128" s="54"/>
      <c r="AQ128" s="54"/>
      <c r="AR128" s="54"/>
      <c r="AS128" s="54"/>
      <c r="AU128" s="64">
        <f t="shared" si="60"/>
        <v>0</v>
      </c>
      <c r="AV128" s="64">
        <f t="shared" si="61"/>
        <v>0</v>
      </c>
      <c r="AW128" s="64">
        <f t="shared" si="62"/>
        <v>0</v>
      </c>
      <c r="AX128" s="64">
        <f t="shared" si="63"/>
        <v>0</v>
      </c>
      <c r="AY128" s="64">
        <f t="shared" si="64"/>
        <v>0</v>
      </c>
      <c r="AZ128" s="64">
        <f t="shared" si="65"/>
        <v>0</v>
      </c>
      <c r="BA128" s="64">
        <f t="shared" si="66"/>
        <v>0</v>
      </c>
      <c r="BB128" s="64">
        <f t="shared" si="67"/>
        <v>0</v>
      </c>
      <c r="BC128" s="64">
        <f t="shared" si="68"/>
        <v>0</v>
      </c>
      <c r="BD128" s="64">
        <f t="shared" si="69"/>
        <v>0</v>
      </c>
      <c r="BE128" s="64">
        <f t="shared" si="70"/>
        <v>0</v>
      </c>
      <c r="BF128" s="64">
        <f t="shared" si="71"/>
        <v>0</v>
      </c>
      <c r="BG128" s="64">
        <f t="shared" si="72"/>
        <v>0</v>
      </c>
      <c r="BH128" s="64">
        <f t="shared" si="73"/>
        <v>0</v>
      </c>
      <c r="BI128" s="64">
        <f t="shared" si="74"/>
        <v>0</v>
      </c>
      <c r="BJ128" s="64">
        <f t="shared" si="75"/>
        <v>0</v>
      </c>
      <c r="BK128" s="64">
        <f t="shared" si="76"/>
        <v>0</v>
      </c>
      <c r="BL128" s="64">
        <f t="shared" si="77"/>
        <v>0</v>
      </c>
      <c r="BM128" s="64">
        <f t="shared" si="78"/>
        <v>0</v>
      </c>
      <c r="BN128" s="64">
        <f t="shared" si="79"/>
        <v>0</v>
      </c>
      <c r="BO128" s="64">
        <f t="shared" si="80"/>
        <v>0</v>
      </c>
    </row>
    <row r="129" spans="1:67" x14ac:dyDescent="0.3">
      <c r="A129" s="4" t="s">
        <v>126</v>
      </c>
      <c r="B129" s="4">
        <v>10</v>
      </c>
      <c r="C129" s="5">
        <v>40.69</v>
      </c>
      <c r="D129" s="17">
        <v>2.97</v>
      </c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4">
        <f t="shared" si="93"/>
        <v>0</v>
      </c>
      <c r="U129" s="4">
        <f t="shared" si="94"/>
        <v>0</v>
      </c>
      <c r="V129" s="5">
        <f t="shared" si="95"/>
        <v>0</v>
      </c>
      <c r="W129" s="18">
        <f t="shared" si="96"/>
        <v>0</v>
      </c>
      <c r="X129" s="18"/>
      <c r="Y129" s="54"/>
      <c r="Z129" s="54">
        <v>10</v>
      </c>
      <c r="AA129" s="54"/>
      <c r="AB129" s="54"/>
      <c r="AC129" s="54"/>
      <c r="AD129" s="54"/>
      <c r="AE129" s="54"/>
      <c r="AF129" s="54"/>
      <c r="AG129" s="54"/>
      <c r="AH129" s="54"/>
      <c r="AI129" s="54"/>
      <c r="AJ129" s="54"/>
      <c r="AK129" s="54"/>
      <c r="AL129" s="54"/>
      <c r="AM129" s="54"/>
      <c r="AN129" s="54"/>
      <c r="AO129" s="54"/>
      <c r="AP129" s="54"/>
      <c r="AQ129" s="54"/>
      <c r="AR129" s="54"/>
      <c r="AS129" s="54"/>
      <c r="AU129" s="64">
        <f t="shared" si="60"/>
        <v>0</v>
      </c>
      <c r="AV129" s="64">
        <f t="shared" si="61"/>
        <v>0</v>
      </c>
      <c r="AW129" s="64">
        <f t="shared" si="62"/>
        <v>0</v>
      </c>
      <c r="AX129" s="64">
        <f t="shared" si="63"/>
        <v>0</v>
      </c>
      <c r="AY129" s="64">
        <f t="shared" si="64"/>
        <v>0</v>
      </c>
      <c r="AZ129" s="64">
        <f t="shared" si="65"/>
        <v>0</v>
      </c>
      <c r="BA129" s="64">
        <f t="shared" si="66"/>
        <v>0</v>
      </c>
      <c r="BB129" s="64">
        <f t="shared" si="67"/>
        <v>0</v>
      </c>
      <c r="BC129" s="64">
        <f t="shared" si="68"/>
        <v>0</v>
      </c>
      <c r="BD129" s="64">
        <f t="shared" si="69"/>
        <v>0</v>
      </c>
      <c r="BE129" s="64">
        <f t="shared" si="70"/>
        <v>0</v>
      </c>
      <c r="BF129" s="64">
        <f t="shared" si="71"/>
        <v>0</v>
      </c>
      <c r="BG129" s="64">
        <f t="shared" si="72"/>
        <v>0</v>
      </c>
      <c r="BH129" s="64">
        <f t="shared" si="73"/>
        <v>0</v>
      </c>
      <c r="BI129" s="64">
        <f t="shared" si="74"/>
        <v>0</v>
      </c>
      <c r="BJ129" s="64">
        <f t="shared" si="75"/>
        <v>0</v>
      </c>
      <c r="BK129" s="64">
        <f t="shared" si="76"/>
        <v>0</v>
      </c>
      <c r="BL129" s="64">
        <f t="shared" si="77"/>
        <v>0</v>
      </c>
      <c r="BM129" s="64">
        <f t="shared" si="78"/>
        <v>0</v>
      </c>
      <c r="BN129" s="64">
        <f t="shared" si="79"/>
        <v>0</v>
      </c>
      <c r="BO129" s="64">
        <f t="shared" si="80"/>
        <v>0</v>
      </c>
    </row>
    <row r="130" spans="1:67" x14ac:dyDescent="0.3">
      <c r="A130" s="4" t="s">
        <v>127</v>
      </c>
      <c r="B130" s="4">
        <v>8</v>
      </c>
      <c r="C130" s="5">
        <v>111.63</v>
      </c>
      <c r="D130" s="17">
        <v>8.2799999999999994</v>
      </c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4">
        <f t="shared" si="93"/>
        <v>0</v>
      </c>
      <c r="U130" s="4">
        <f t="shared" si="94"/>
        <v>0</v>
      </c>
      <c r="V130" s="5">
        <f t="shared" si="95"/>
        <v>0</v>
      </c>
      <c r="W130" s="18">
        <f t="shared" si="96"/>
        <v>0</v>
      </c>
      <c r="X130" s="18"/>
      <c r="Y130" s="54"/>
      <c r="Z130" s="54"/>
      <c r="AA130" s="54">
        <v>3</v>
      </c>
      <c r="AB130" s="54">
        <v>3</v>
      </c>
      <c r="AC130" s="54"/>
      <c r="AD130" s="54">
        <v>1</v>
      </c>
      <c r="AE130" s="54">
        <v>1</v>
      </c>
      <c r="AF130" s="54"/>
      <c r="AG130" s="54"/>
      <c r="AH130" s="54"/>
      <c r="AI130" s="54"/>
      <c r="AJ130" s="54"/>
      <c r="AK130" s="54"/>
      <c r="AL130" s="54"/>
      <c r="AM130" s="54"/>
      <c r="AN130" s="54"/>
      <c r="AO130" s="54"/>
      <c r="AP130" s="54"/>
      <c r="AQ130" s="54"/>
      <c r="AR130" s="54"/>
      <c r="AS130" s="54"/>
      <c r="AU130" s="64">
        <f t="shared" si="60"/>
        <v>0</v>
      </c>
      <c r="AV130" s="64">
        <f t="shared" si="61"/>
        <v>0</v>
      </c>
      <c r="AW130" s="64">
        <f t="shared" si="62"/>
        <v>0</v>
      </c>
      <c r="AX130" s="64">
        <f t="shared" si="63"/>
        <v>0</v>
      </c>
      <c r="AY130" s="64">
        <f t="shared" si="64"/>
        <v>0</v>
      </c>
      <c r="AZ130" s="64">
        <f t="shared" si="65"/>
        <v>0</v>
      </c>
      <c r="BA130" s="64">
        <f t="shared" si="66"/>
        <v>0</v>
      </c>
      <c r="BB130" s="64">
        <f t="shared" si="67"/>
        <v>0</v>
      </c>
      <c r="BC130" s="64">
        <f t="shared" si="68"/>
        <v>0</v>
      </c>
      <c r="BD130" s="64">
        <f t="shared" si="69"/>
        <v>0</v>
      </c>
      <c r="BE130" s="64">
        <f t="shared" si="70"/>
        <v>0</v>
      </c>
      <c r="BF130" s="64">
        <f t="shared" si="71"/>
        <v>0</v>
      </c>
      <c r="BG130" s="64">
        <f t="shared" si="72"/>
        <v>0</v>
      </c>
      <c r="BH130" s="64">
        <f t="shared" si="73"/>
        <v>0</v>
      </c>
      <c r="BI130" s="64">
        <f t="shared" si="74"/>
        <v>0</v>
      </c>
      <c r="BJ130" s="64">
        <f t="shared" si="75"/>
        <v>0</v>
      </c>
      <c r="BK130" s="64">
        <f t="shared" si="76"/>
        <v>0</v>
      </c>
      <c r="BL130" s="64">
        <f t="shared" si="77"/>
        <v>0</v>
      </c>
      <c r="BM130" s="64">
        <f t="shared" si="78"/>
        <v>0</v>
      </c>
      <c r="BN130" s="64">
        <f t="shared" si="79"/>
        <v>0</v>
      </c>
      <c r="BO130" s="64">
        <f t="shared" si="80"/>
        <v>0</v>
      </c>
    </row>
    <row r="131" spans="1:67" x14ac:dyDescent="0.3">
      <c r="A131" s="4" t="s">
        <v>128</v>
      </c>
      <c r="B131" s="4">
        <v>30</v>
      </c>
      <c r="C131" s="5">
        <v>163</v>
      </c>
      <c r="D131" s="17">
        <v>11.9</v>
      </c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4">
        <f t="shared" si="93"/>
        <v>0</v>
      </c>
      <c r="U131" s="4">
        <f t="shared" si="94"/>
        <v>0</v>
      </c>
      <c r="V131" s="5">
        <f t="shared" si="95"/>
        <v>0</v>
      </c>
      <c r="W131" s="18">
        <f t="shared" si="96"/>
        <v>0</v>
      </c>
      <c r="X131" s="18"/>
      <c r="Y131" s="54">
        <v>4</v>
      </c>
      <c r="Z131" s="54">
        <v>6</v>
      </c>
      <c r="AA131" s="54">
        <v>4</v>
      </c>
      <c r="AB131" s="54">
        <v>9</v>
      </c>
      <c r="AC131" s="54">
        <v>6</v>
      </c>
      <c r="AD131" s="54">
        <v>1</v>
      </c>
      <c r="AE131" s="54"/>
      <c r="AF131" s="54"/>
      <c r="AG131" s="54"/>
      <c r="AH131" s="54"/>
      <c r="AI131" s="54"/>
      <c r="AJ131" s="54"/>
      <c r="AK131" s="54"/>
      <c r="AL131" s="54"/>
      <c r="AM131" s="54"/>
      <c r="AN131" s="54"/>
      <c r="AO131" s="54"/>
      <c r="AP131" s="54"/>
      <c r="AQ131" s="54"/>
      <c r="AR131" s="54"/>
      <c r="AS131" s="54"/>
      <c r="AU131" s="64">
        <f t="shared" si="60"/>
        <v>0</v>
      </c>
      <c r="AV131" s="64">
        <f t="shared" si="61"/>
        <v>0</v>
      </c>
      <c r="AW131" s="64">
        <f t="shared" si="62"/>
        <v>0</v>
      </c>
      <c r="AX131" s="64">
        <f t="shared" si="63"/>
        <v>0</v>
      </c>
      <c r="AY131" s="64">
        <f t="shared" si="64"/>
        <v>0</v>
      </c>
      <c r="AZ131" s="64">
        <f t="shared" si="65"/>
        <v>0</v>
      </c>
      <c r="BA131" s="64">
        <f t="shared" si="66"/>
        <v>0</v>
      </c>
      <c r="BB131" s="64">
        <f t="shared" si="67"/>
        <v>0</v>
      </c>
      <c r="BC131" s="64">
        <f t="shared" si="68"/>
        <v>0</v>
      </c>
      <c r="BD131" s="64">
        <f t="shared" si="69"/>
        <v>0</v>
      </c>
      <c r="BE131" s="64">
        <f t="shared" si="70"/>
        <v>0</v>
      </c>
      <c r="BF131" s="64">
        <f t="shared" si="71"/>
        <v>0</v>
      </c>
      <c r="BG131" s="64">
        <f t="shared" si="72"/>
        <v>0</v>
      </c>
      <c r="BH131" s="64">
        <f t="shared" si="73"/>
        <v>0</v>
      </c>
      <c r="BI131" s="64">
        <f t="shared" si="74"/>
        <v>0</v>
      </c>
      <c r="BJ131" s="64">
        <f t="shared" si="75"/>
        <v>0</v>
      </c>
      <c r="BK131" s="64">
        <f t="shared" si="76"/>
        <v>0</v>
      </c>
      <c r="BL131" s="64">
        <f t="shared" si="77"/>
        <v>0</v>
      </c>
      <c r="BM131" s="64">
        <f t="shared" si="78"/>
        <v>0</v>
      </c>
      <c r="BN131" s="64">
        <f t="shared" si="79"/>
        <v>0</v>
      </c>
      <c r="BO131" s="64">
        <f t="shared" si="80"/>
        <v>0</v>
      </c>
    </row>
    <row r="132" spans="1:67" x14ac:dyDescent="0.3">
      <c r="A132" s="4" t="s">
        <v>129</v>
      </c>
      <c r="B132" s="4">
        <v>8</v>
      </c>
      <c r="C132" s="5">
        <v>92.9</v>
      </c>
      <c r="D132" s="17">
        <v>6.19</v>
      </c>
      <c r="E132" s="22"/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4">
        <f t="shared" si="93"/>
        <v>0</v>
      </c>
      <c r="U132" s="4">
        <f t="shared" si="94"/>
        <v>0</v>
      </c>
      <c r="V132" s="5">
        <f t="shared" si="95"/>
        <v>0</v>
      </c>
      <c r="W132" s="18">
        <f t="shared" si="96"/>
        <v>0</v>
      </c>
      <c r="X132" s="18"/>
      <c r="Y132" s="54"/>
      <c r="Z132" s="54"/>
      <c r="AA132" s="54"/>
      <c r="AB132" s="54">
        <v>2</v>
      </c>
      <c r="AC132" s="54">
        <v>1</v>
      </c>
      <c r="AD132" s="54">
        <v>2</v>
      </c>
      <c r="AE132" s="54">
        <v>2</v>
      </c>
      <c r="AF132" s="54">
        <v>1</v>
      </c>
      <c r="AG132" s="54"/>
      <c r="AH132" s="54"/>
      <c r="AI132" s="54"/>
      <c r="AJ132" s="54"/>
      <c r="AK132" s="54"/>
      <c r="AL132" s="54"/>
      <c r="AM132" s="54"/>
      <c r="AN132" s="54"/>
      <c r="AO132" s="54"/>
      <c r="AP132" s="54"/>
      <c r="AQ132" s="54"/>
      <c r="AR132" s="54"/>
      <c r="AS132" s="54"/>
      <c r="AU132" s="64">
        <f t="shared" si="60"/>
        <v>0</v>
      </c>
      <c r="AV132" s="64">
        <f t="shared" si="61"/>
        <v>0</v>
      </c>
      <c r="AW132" s="64">
        <f t="shared" si="62"/>
        <v>0</v>
      </c>
      <c r="AX132" s="64">
        <f t="shared" si="63"/>
        <v>0</v>
      </c>
      <c r="AY132" s="64">
        <f t="shared" si="64"/>
        <v>0</v>
      </c>
      <c r="AZ132" s="64">
        <f t="shared" si="65"/>
        <v>0</v>
      </c>
      <c r="BA132" s="64">
        <f t="shared" si="66"/>
        <v>0</v>
      </c>
      <c r="BB132" s="64">
        <f t="shared" si="67"/>
        <v>0</v>
      </c>
      <c r="BC132" s="64">
        <f t="shared" si="68"/>
        <v>0</v>
      </c>
      <c r="BD132" s="64">
        <f t="shared" si="69"/>
        <v>0</v>
      </c>
      <c r="BE132" s="64">
        <f t="shared" si="70"/>
        <v>0</v>
      </c>
      <c r="BF132" s="64">
        <f t="shared" si="71"/>
        <v>0</v>
      </c>
      <c r="BG132" s="64">
        <f t="shared" si="72"/>
        <v>0</v>
      </c>
      <c r="BH132" s="64">
        <f t="shared" si="73"/>
        <v>0</v>
      </c>
      <c r="BI132" s="64">
        <f t="shared" si="74"/>
        <v>0</v>
      </c>
      <c r="BJ132" s="64">
        <f t="shared" si="75"/>
        <v>0</v>
      </c>
      <c r="BK132" s="64">
        <f t="shared" si="76"/>
        <v>0</v>
      </c>
      <c r="BL132" s="64">
        <f t="shared" si="77"/>
        <v>0</v>
      </c>
      <c r="BM132" s="64">
        <f t="shared" si="78"/>
        <v>0</v>
      </c>
      <c r="BN132" s="64">
        <f t="shared" si="79"/>
        <v>0</v>
      </c>
      <c r="BO132" s="64">
        <f t="shared" si="80"/>
        <v>0</v>
      </c>
    </row>
    <row r="133" spans="1:67" x14ac:dyDescent="0.3">
      <c r="A133" s="4" t="s">
        <v>130</v>
      </c>
      <c r="B133" s="4">
        <v>18</v>
      </c>
      <c r="C133" s="5">
        <v>119.6</v>
      </c>
      <c r="D133" s="17">
        <v>10.1</v>
      </c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4">
        <f t="shared" si="93"/>
        <v>0</v>
      </c>
      <c r="U133" s="4">
        <f t="shared" si="94"/>
        <v>0</v>
      </c>
      <c r="V133" s="5">
        <f t="shared" si="95"/>
        <v>0</v>
      </c>
      <c r="W133" s="18">
        <f t="shared" si="96"/>
        <v>0</v>
      </c>
      <c r="X133" s="18"/>
      <c r="Y133" s="54">
        <v>1</v>
      </c>
      <c r="Z133" s="54">
        <v>10</v>
      </c>
      <c r="AA133" s="54">
        <v>5</v>
      </c>
      <c r="AB133" s="54">
        <v>2</v>
      </c>
      <c r="AC133" s="54"/>
      <c r="AD133" s="54"/>
      <c r="AE133" s="54"/>
      <c r="AF133" s="54"/>
      <c r="AG133" s="54"/>
      <c r="AH133" s="54"/>
      <c r="AI133" s="54"/>
      <c r="AJ133" s="54"/>
      <c r="AK133" s="54"/>
      <c r="AL133" s="54"/>
      <c r="AM133" s="54"/>
      <c r="AN133" s="54"/>
      <c r="AO133" s="54"/>
      <c r="AP133" s="54"/>
      <c r="AQ133" s="54"/>
      <c r="AR133" s="54"/>
      <c r="AS133" s="54"/>
      <c r="AU133" s="64">
        <f t="shared" si="60"/>
        <v>0</v>
      </c>
      <c r="AV133" s="64">
        <f t="shared" si="61"/>
        <v>0</v>
      </c>
      <c r="AW133" s="64">
        <f t="shared" si="62"/>
        <v>0</v>
      </c>
      <c r="AX133" s="64">
        <f t="shared" si="63"/>
        <v>0</v>
      </c>
      <c r="AY133" s="64">
        <f t="shared" si="64"/>
        <v>0</v>
      </c>
      <c r="AZ133" s="64">
        <f t="shared" si="65"/>
        <v>0</v>
      </c>
      <c r="BA133" s="64">
        <f t="shared" si="66"/>
        <v>0</v>
      </c>
      <c r="BB133" s="64">
        <f t="shared" si="67"/>
        <v>0</v>
      </c>
      <c r="BC133" s="64">
        <f t="shared" si="68"/>
        <v>0</v>
      </c>
      <c r="BD133" s="64">
        <f t="shared" si="69"/>
        <v>0</v>
      </c>
      <c r="BE133" s="64">
        <f t="shared" si="70"/>
        <v>0</v>
      </c>
      <c r="BF133" s="64">
        <f t="shared" si="71"/>
        <v>0</v>
      </c>
      <c r="BG133" s="64">
        <f t="shared" si="72"/>
        <v>0</v>
      </c>
      <c r="BH133" s="64">
        <f t="shared" si="73"/>
        <v>0</v>
      </c>
      <c r="BI133" s="64">
        <f t="shared" si="74"/>
        <v>0</v>
      </c>
      <c r="BJ133" s="64">
        <f t="shared" si="75"/>
        <v>0</v>
      </c>
      <c r="BK133" s="64">
        <f t="shared" si="76"/>
        <v>0</v>
      </c>
      <c r="BL133" s="64">
        <f t="shared" si="77"/>
        <v>0</v>
      </c>
      <c r="BM133" s="64">
        <f t="shared" si="78"/>
        <v>0</v>
      </c>
      <c r="BN133" s="64">
        <f t="shared" si="79"/>
        <v>0</v>
      </c>
      <c r="BO133" s="64">
        <f t="shared" si="80"/>
        <v>0</v>
      </c>
    </row>
    <row r="134" spans="1:67" x14ac:dyDescent="0.3">
      <c r="A134" s="4" t="s">
        <v>131</v>
      </c>
      <c r="B134" s="4">
        <v>8</v>
      </c>
      <c r="C134" s="5">
        <v>125</v>
      </c>
      <c r="D134" s="17">
        <v>12.19</v>
      </c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4">
        <f t="shared" si="93"/>
        <v>0</v>
      </c>
      <c r="U134" s="4">
        <f t="shared" si="94"/>
        <v>0</v>
      </c>
      <c r="V134" s="5">
        <f t="shared" si="95"/>
        <v>0</v>
      </c>
      <c r="W134" s="18">
        <f t="shared" si="96"/>
        <v>0</v>
      </c>
      <c r="X134" s="18"/>
      <c r="Y134" s="54"/>
      <c r="Z134" s="54"/>
      <c r="AA134" s="54">
        <v>6</v>
      </c>
      <c r="AB134" s="54"/>
      <c r="AC134" s="54">
        <v>1</v>
      </c>
      <c r="AD134" s="54">
        <v>1</v>
      </c>
      <c r="AE134" s="54"/>
      <c r="AF134" s="54"/>
      <c r="AG134" s="54"/>
      <c r="AH134" s="54"/>
      <c r="AI134" s="54"/>
      <c r="AJ134" s="54"/>
      <c r="AK134" s="54"/>
      <c r="AL134" s="54"/>
      <c r="AM134" s="54"/>
      <c r="AN134" s="54"/>
      <c r="AO134" s="54">
        <v>8</v>
      </c>
      <c r="AP134" s="54"/>
      <c r="AQ134" s="54"/>
      <c r="AR134" s="54"/>
      <c r="AS134" s="54"/>
      <c r="AU134" s="64">
        <f t="shared" si="60"/>
        <v>0</v>
      </c>
      <c r="AV134" s="64">
        <f t="shared" si="61"/>
        <v>0</v>
      </c>
      <c r="AW134" s="64">
        <f t="shared" si="62"/>
        <v>0</v>
      </c>
      <c r="AX134" s="64">
        <f t="shared" si="63"/>
        <v>0</v>
      </c>
      <c r="AY134" s="64">
        <f t="shared" si="64"/>
        <v>0</v>
      </c>
      <c r="AZ134" s="64">
        <f t="shared" si="65"/>
        <v>0</v>
      </c>
      <c r="BA134" s="64">
        <f t="shared" si="66"/>
        <v>0</v>
      </c>
      <c r="BB134" s="64">
        <f t="shared" si="67"/>
        <v>0</v>
      </c>
      <c r="BC134" s="64">
        <f t="shared" si="68"/>
        <v>0</v>
      </c>
      <c r="BD134" s="64">
        <f t="shared" si="69"/>
        <v>0</v>
      </c>
      <c r="BE134" s="64">
        <f t="shared" si="70"/>
        <v>0</v>
      </c>
      <c r="BF134" s="64">
        <f t="shared" si="71"/>
        <v>0</v>
      </c>
      <c r="BG134" s="64">
        <f t="shared" si="72"/>
        <v>0</v>
      </c>
      <c r="BH134" s="64">
        <f t="shared" si="73"/>
        <v>0</v>
      </c>
      <c r="BI134" s="64">
        <f t="shared" si="74"/>
        <v>0</v>
      </c>
      <c r="BJ134" s="64">
        <f t="shared" si="75"/>
        <v>0</v>
      </c>
      <c r="BK134" s="64">
        <f t="shared" si="76"/>
        <v>0</v>
      </c>
      <c r="BL134" s="64">
        <f t="shared" si="77"/>
        <v>0</v>
      </c>
      <c r="BM134" s="64">
        <f t="shared" si="78"/>
        <v>0</v>
      </c>
      <c r="BN134" s="64">
        <f t="shared" si="79"/>
        <v>0</v>
      </c>
      <c r="BO134" s="64">
        <f t="shared" si="80"/>
        <v>0</v>
      </c>
    </row>
    <row r="135" spans="1:67" x14ac:dyDescent="0.3">
      <c r="A135" s="4" t="s">
        <v>132</v>
      </c>
      <c r="B135" s="4">
        <v>5</v>
      </c>
      <c r="C135" s="5">
        <v>119.71</v>
      </c>
      <c r="D135" s="17">
        <v>9.5500000000000007</v>
      </c>
      <c r="E135" s="22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4">
        <f t="shared" si="93"/>
        <v>0</v>
      </c>
      <c r="U135" s="4">
        <f t="shared" si="94"/>
        <v>0</v>
      </c>
      <c r="V135" s="5">
        <f t="shared" si="95"/>
        <v>0</v>
      </c>
      <c r="W135" s="18">
        <f t="shared" si="96"/>
        <v>0</v>
      </c>
      <c r="X135" s="18"/>
      <c r="Y135" s="54"/>
      <c r="Z135" s="54"/>
      <c r="AA135" s="54"/>
      <c r="AB135" s="54">
        <v>1</v>
      </c>
      <c r="AC135" s="54"/>
      <c r="AD135" s="54"/>
      <c r="AE135" s="54">
        <v>1</v>
      </c>
      <c r="AF135" s="54">
        <v>3</v>
      </c>
      <c r="AG135" s="54"/>
      <c r="AH135" s="54"/>
      <c r="AI135" s="54"/>
      <c r="AJ135" s="54"/>
      <c r="AK135" s="54"/>
      <c r="AL135" s="54"/>
      <c r="AM135" s="54"/>
      <c r="AN135" s="54"/>
      <c r="AO135" s="54"/>
      <c r="AP135" s="54"/>
      <c r="AQ135" s="54"/>
      <c r="AR135" s="54"/>
      <c r="AS135" s="54"/>
      <c r="AU135" s="64">
        <f t="shared" si="60"/>
        <v>0</v>
      </c>
      <c r="AV135" s="64">
        <f t="shared" si="61"/>
        <v>0</v>
      </c>
      <c r="AW135" s="64">
        <f t="shared" si="62"/>
        <v>0</v>
      </c>
      <c r="AX135" s="64">
        <f t="shared" si="63"/>
        <v>0</v>
      </c>
      <c r="AY135" s="64">
        <f t="shared" si="64"/>
        <v>0</v>
      </c>
      <c r="AZ135" s="64">
        <f t="shared" si="65"/>
        <v>0</v>
      </c>
      <c r="BA135" s="64">
        <f t="shared" si="66"/>
        <v>0</v>
      </c>
      <c r="BB135" s="64">
        <f t="shared" si="67"/>
        <v>0</v>
      </c>
      <c r="BC135" s="64">
        <f t="shared" si="68"/>
        <v>0</v>
      </c>
      <c r="BD135" s="64">
        <f t="shared" si="69"/>
        <v>0</v>
      </c>
      <c r="BE135" s="64">
        <f t="shared" si="70"/>
        <v>0</v>
      </c>
      <c r="BF135" s="64">
        <f t="shared" si="71"/>
        <v>0</v>
      </c>
      <c r="BG135" s="64">
        <f t="shared" si="72"/>
        <v>0</v>
      </c>
      <c r="BH135" s="64">
        <f t="shared" si="73"/>
        <v>0</v>
      </c>
      <c r="BI135" s="64">
        <f t="shared" si="74"/>
        <v>0</v>
      </c>
      <c r="BJ135" s="64">
        <f t="shared" si="75"/>
        <v>0</v>
      </c>
      <c r="BK135" s="64">
        <f t="shared" si="76"/>
        <v>0</v>
      </c>
      <c r="BL135" s="64">
        <f t="shared" si="77"/>
        <v>0</v>
      </c>
      <c r="BM135" s="64">
        <f t="shared" si="78"/>
        <v>0</v>
      </c>
      <c r="BN135" s="64">
        <f t="shared" si="79"/>
        <v>0</v>
      </c>
      <c r="BO135" s="64">
        <f t="shared" si="80"/>
        <v>0</v>
      </c>
    </row>
    <row r="136" spans="1:67" x14ac:dyDescent="0.3">
      <c r="A136" s="4" t="s">
        <v>133</v>
      </c>
      <c r="B136" s="4">
        <v>5</v>
      </c>
      <c r="C136" s="5">
        <v>102.18</v>
      </c>
      <c r="D136" s="17">
        <v>9.1999999999999993</v>
      </c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4">
        <f t="shared" si="93"/>
        <v>0</v>
      </c>
      <c r="U136" s="4">
        <f t="shared" si="94"/>
        <v>0</v>
      </c>
      <c r="V136" s="5">
        <f t="shared" si="95"/>
        <v>0</v>
      </c>
      <c r="W136" s="18">
        <f t="shared" si="96"/>
        <v>0</v>
      </c>
      <c r="X136" s="18"/>
      <c r="Y136" s="54"/>
      <c r="Z136" s="54"/>
      <c r="AA136" s="54"/>
      <c r="AB136" s="54"/>
      <c r="AC136" s="54"/>
      <c r="AD136" s="54">
        <v>1</v>
      </c>
      <c r="AE136" s="54">
        <v>4</v>
      </c>
      <c r="AF136" s="54"/>
      <c r="AG136" s="54"/>
      <c r="AH136" s="54"/>
      <c r="AI136" s="54"/>
      <c r="AJ136" s="54"/>
      <c r="AK136" s="54"/>
      <c r="AL136" s="54"/>
      <c r="AM136" s="54"/>
      <c r="AN136" s="54"/>
      <c r="AO136" s="54"/>
      <c r="AP136" s="54"/>
      <c r="AQ136" s="54"/>
      <c r="AR136" s="54"/>
      <c r="AS136" s="54"/>
      <c r="AU136" s="64">
        <f t="shared" si="60"/>
        <v>0</v>
      </c>
      <c r="AV136" s="64">
        <f t="shared" si="61"/>
        <v>0</v>
      </c>
      <c r="AW136" s="64">
        <f t="shared" si="62"/>
        <v>0</v>
      </c>
      <c r="AX136" s="64">
        <f t="shared" si="63"/>
        <v>0</v>
      </c>
      <c r="AY136" s="64">
        <f t="shared" si="64"/>
        <v>0</v>
      </c>
      <c r="AZ136" s="64">
        <f t="shared" si="65"/>
        <v>0</v>
      </c>
      <c r="BA136" s="64">
        <f t="shared" si="66"/>
        <v>0</v>
      </c>
      <c r="BB136" s="64">
        <f t="shared" si="67"/>
        <v>0</v>
      </c>
      <c r="BC136" s="64">
        <f t="shared" si="68"/>
        <v>0</v>
      </c>
      <c r="BD136" s="64">
        <f t="shared" si="69"/>
        <v>0</v>
      </c>
      <c r="BE136" s="64">
        <f t="shared" si="70"/>
        <v>0</v>
      </c>
      <c r="BF136" s="64">
        <f t="shared" si="71"/>
        <v>0</v>
      </c>
      <c r="BG136" s="64">
        <f t="shared" si="72"/>
        <v>0</v>
      </c>
      <c r="BH136" s="64">
        <f t="shared" si="73"/>
        <v>0</v>
      </c>
      <c r="BI136" s="64">
        <f t="shared" si="74"/>
        <v>0</v>
      </c>
      <c r="BJ136" s="64">
        <f t="shared" si="75"/>
        <v>0</v>
      </c>
      <c r="BK136" s="64">
        <f t="shared" si="76"/>
        <v>0</v>
      </c>
      <c r="BL136" s="64">
        <f t="shared" si="77"/>
        <v>0</v>
      </c>
      <c r="BM136" s="64">
        <f t="shared" si="78"/>
        <v>0</v>
      </c>
      <c r="BN136" s="64">
        <f t="shared" si="79"/>
        <v>0</v>
      </c>
      <c r="BO136" s="64">
        <f t="shared" si="80"/>
        <v>0</v>
      </c>
    </row>
    <row r="137" spans="1:67" x14ac:dyDescent="0.3">
      <c r="A137" s="4" t="s">
        <v>134</v>
      </c>
      <c r="B137" s="4">
        <v>5</v>
      </c>
      <c r="C137" s="5">
        <v>97.74</v>
      </c>
      <c r="D137" s="17">
        <v>8.1199999999999992</v>
      </c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4">
        <f t="shared" si="93"/>
        <v>0</v>
      </c>
      <c r="U137" s="4">
        <f t="shared" si="94"/>
        <v>0</v>
      </c>
      <c r="V137" s="5">
        <f t="shared" si="95"/>
        <v>0</v>
      </c>
      <c r="W137" s="18">
        <f t="shared" si="96"/>
        <v>0</v>
      </c>
      <c r="X137" s="18"/>
      <c r="Y137" s="54"/>
      <c r="Z137" s="54"/>
      <c r="AA137" s="54"/>
      <c r="AB137" s="54"/>
      <c r="AC137" s="54">
        <v>1</v>
      </c>
      <c r="AD137" s="54">
        <v>1</v>
      </c>
      <c r="AE137" s="54">
        <v>3</v>
      </c>
      <c r="AF137" s="54"/>
      <c r="AG137" s="54"/>
      <c r="AH137" s="54"/>
      <c r="AI137" s="54"/>
      <c r="AJ137" s="54"/>
      <c r="AK137" s="54"/>
      <c r="AL137" s="54"/>
      <c r="AM137" s="54"/>
      <c r="AN137" s="54"/>
      <c r="AO137" s="54"/>
      <c r="AP137" s="54"/>
      <c r="AQ137" s="54"/>
      <c r="AR137" s="54"/>
      <c r="AS137" s="54"/>
      <c r="AU137" s="64">
        <f t="shared" si="60"/>
        <v>0</v>
      </c>
      <c r="AV137" s="64">
        <f t="shared" si="61"/>
        <v>0</v>
      </c>
      <c r="AW137" s="64">
        <f t="shared" si="62"/>
        <v>0</v>
      </c>
      <c r="AX137" s="64">
        <f t="shared" si="63"/>
        <v>0</v>
      </c>
      <c r="AY137" s="64">
        <f t="shared" si="64"/>
        <v>0</v>
      </c>
      <c r="AZ137" s="64">
        <f t="shared" si="65"/>
        <v>0</v>
      </c>
      <c r="BA137" s="64">
        <f t="shared" si="66"/>
        <v>0</v>
      </c>
      <c r="BB137" s="64">
        <f t="shared" si="67"/>
        <v>0</v>
      </c>
      <c r="BC137" s="64">
        <f t="shared" si="68"/>
        <v>0</v>
      </c>
      <c r="BD137" s="64">
        <f t="shared" si="69"/>
        <v>0</v>
      </c>
      <c r="BE137" s="64">
        <f t="shared" si="70"/>
        <v>0</v>
      </c>
      <c r="BF137" s="64">
        <f t="shared" si="71"/>
        <v>0</v>
      </c>
      <c r="BG137" s="64">
        <f t="shared" si="72"/>
        <v>0</v>
      </c>
      <c r="BH137" s="64">
        <f t="shared" si="73"/>
        <v>0</v>
      </c>
      <c r="BI137" s="64">
        <f t="shared" si="74"/>
        <v>0</v>
      </c>
      <c r="BJ137" s="64">
        <f t="shared" si="75"/>
        <v>0</v>
      </c>
      <c r="BK137" s="64">
        <f t="shared" si="76"/>
        <v>0</v>
      </c>
      <c r="BL137" s="64">
        <f t="shared" si="77"/>
        <v>0</v>
      </c>
      <c r="BM137" s="64">
        <f t="shared" si="78"/>
        <v>0</v>
      </c>
      <c r="BN137" s="64">
        <f t="shared" si="79"/>
        <v>0</v>
      </c>
      <c r="BO137" s="64">
        <f t="shared" si="80"/>
        <v>0</v>
      </c>
    </row>
    <row r="138" spans="1:67" x14ac:dyDescent="0.3">
      <c r="A138" s="4" t="s">
        <v>135</v>
      </c>
      <c r="B138" s="4">
        <v>5</v>
      </c>
      <c r="C138" s="5">
        <v>92.54</v>
      </c>
      <c r="D138" s="17">
        <v>6.9649999999999999</v>
      </c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4">
        <f t="shared" si="93"/>
        <v>0</v>
      </c>
      <c r="U138" s="4">
        <f t="shared" si="94"/>
        <v>0</v>
      </c>
      <c r="V138" s="5">
        <f t="shared" si="95"/>
        <v>0</v>
      </c>
      <c r="W138" s="18">
        <f t="shared" si="96"/>
        <v>0</v>
      </c>
      <c r="X138" s="18"/>
      <c r="Y138" s="54"/>
      <c r="Z138" s="54"/>
      <c r="AA138" s="54"/>
      <c r="AB138" s="54"/>
      <c r="AC138" s="54">
        <v>1</v>
      </c>
      <c r="AD138" s="54">
        <v>2</v>
      </c>
      <c r="AE138" s="54">
        <v>2</v>
      </c>
      <c r="AF138" s="54"/>
      <c r="AG138" s="54"/>
      <c r="AH138" s="54"/>
      <c r="AI138" s="54"/>
      <c r="AJ138" s="54"/>
      <c r="AK138" s="54"/>
      <c r="AL138" s="54"/>
      <c r="AM138" s="54"/>
      <c r="AN138" s="54"/>
      <c r="AO138" s="54"/>
      <c r="AP138" s="54"/>
      <c r="AQ138" s="54"/>
      <c r="AR138" s="54"/>
      <c r="AS138" s="54"/>
      <c r="AU138" s="64">
        <f t="shared" si="60"/>
        <v>0</v>
      </c>
      <c r="AV138" s="64">
        <f t="shared" si="61"/>
        <v>0</v>
      </c>
      <c r="AW138" s="64">
        <f t="shared" si="62"/>
        <v>0</v>
      </c>
      <c r="AX138" s="64">
        <f t="shared" si="63"/>
        <v>0</v>
      </c>
      <c r="AY138" s="64">
        <f t="shared" si="64"/>
        <v>0</v>
      </c>
      <c r="AZ138" s="64">
        <f t="shared" si="65"/>
        <v>0</v>
      </c>
      <c r="BA138" s="64">
        <f t="shared" si="66"/>
        <v>0</v>
      </c>
      <c r="BB138" s="64">
        <f t="shared" si="67"/>
        <v>0</v>
      </c>
      <c r="BC138" s="64">
        <f t="shared" si="68"/>
        <v>0</v>
      </c>
      <c r="BD138" s="64">
        <f t="shared" si="69"/>
        <v>0</v>
      </c>
      <c r="BE138" s="64">
        <f t="shared" si="70"/>
        <v>0</v>
      </c>
      <c r="BF138" s="64">
        <f t="shared" si="71"/>
        <v>0</v>
      </c>
      <c r="BG138" s="64">
        <f t="shared" si="72"/>
        <v>0</v>
      </c>
      <c r="BH138" s="64">
        <f t="shared" si="73"/>
        <v>0</v>
      </c>
      <c r="BI138" s="64">
        <f t="shared" si="74"/>
        <v>0</v>
      </c>
      <c r="BJ138" s="64">
        <f t="shared" si="75"/>
        <v>0</v>
      </c>
      <c r="BK138" s="64">
        <f t="shared" si="76"/>
        <v>0</v>
      </c>
      <c r="BL138" s="64">
        <f t="shared" si="77"/>
        <v>0</v>
      </c>
      <c r="BM138" s="64">
        <f t="shared" si="78"/>
        <v>0</v>
      </c>
      <c r="BN138" s="64">
        <f t="shared" si="79"/>
        <v>0</v>
      </c>
      <c r="BO138" s="64">
        <f t="shared" si="80"/>
        <v>0</v>
      </c>
    </row>
    <row r="139" spans="1:67" x14ac:dyDescent="0.3">
      <c r="A139" s="4" t="s">
        <v>136</v>
      </c>
      <c r="B139" s="4">
        <v>20</v>
      </c>
      <c r="C139" s="5">
        <v>115.23</v>
      </c>
      <c r="D139" s="17">
        <v>8.3000000000000007</v>
      </c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4">
        <f t="shared" si="93"/>
        <v>0</v>
      </c>
      <c r="U139" s="4">
        <f t="shared" si="94"/>
        <v>0</v>
      </c>
      <c r="V139" s="5">
        <f t="shared" si="95"/>
        <v>0</v>
      </c>
      <c r="W139" s="18">
        <f t="shared" si="96"/>
        <v>0</v>
      </c>
      <c r="X139" s="18"/>
      <c r="Y139" s="54">
        <v>8</v>
      </c>
      <c r="Z139" s="54">
        <v>7</v>
      </c>
      <c r="AA139" s="54">
        <v>3</v>
      </c>
      <c r="AB139" s="54">
        <v>2</v>
      </c>
      <c r="AC139" s="54"/>
      <c r="AD139" s="54"/>
      <c r="AE139" s="54"/>
      <c r="AF139" s="54"/>
      <c r="AG139" s="54"/>
      <c r="AH139" s="54"/>
      <c r="AI139" s="54"/>
      <c r="AJ139" s="54"/>
      <c r="AK139" s="54"/>
      <c r="AL139" s="54"/>
      <c r="AM139" s="54"/>
      <c r="AN139" s="54"/>
      <c r="AO139" s="54"/>
      <c r="AP139" s="54"/>
      <c r="AQ139" s="54"/>
      <c r="AR139" s="54"/>
      <c r="AS139" s="54"/>
      <c r="AU139" s="64">
        <f t="shared" si="60"/>
        <v>0</v>
      </c>
      <c r="AV139" s="64">
        <f t="shared" si="61"/>
        <v>0</v>
      </c>
      <c r="AW139" s="64">
        <f t="shared" si="62"/>
        <v>0</v>
      </c>
      <c r="AX139" s="64">
        <f t="shared" si="63"/>
        <v>0</v>
      </c>
      <c r="AY139" s="64">
        <f t="shared" si="64"/>
        <v>0</v>
      </c>
      <c r="AZ139" s="64">
        <f t="shared" si="65"/>
        <v>0</v>
      </c>
      <c r="BA139" s="64">
        <f t="shared" si="66"/>
        <v>0</v>
      </c>
      <c r="BB139" s="64">
        <f t="shared" si="67"/>
        <v>0</v>
      </c>
      <c r="BC139" s="64">
        <f t="shared" si="68"/>
        <v>0</v>
      </c>
      <c r="BD139" s="64">
        <f t="shared" si="69"/>
        <v>0</v>
      </c>
      <c r="BE139" s="64">
        <f t="shared" si="70"/>
        <v>0</v>
      </c>
      <c r="BF139" s="64">
        <f t="shared" si="71"/>
        <v>0</v>
      </c>
      <c r="BG139" s="64">
        <f t="shared" si="72"/>
        <v>0</v>
      </c>
      <c r="BH139" s="64">
        <f t="shared" si="73"/>
        <v>0</v>
      </c>
      <c r="BI139" s="64">
        <f t="shared" si="74"/>
        <v>0</v>
      </c>
      <c r="BJ139" s="64">
        <f t="shared" si="75"/>
        <v>0</v>
      </c>
      <c r="BK139" s="64">
        <f t="shared" si="76"/>
        <v>0</v>
      </c>
      <c r="BL139" s="64">
        <f t="shared" si="77"/>
        <v>0</v>
      </c>
      <c r="BM139" s="64">
        <f t="shared" si="78"/>
        <v>0</v>
      </c>
      <c r="BN139" s="64">
        <f t="shared" si="79"/>
        <v>0</v>
      </c>
      <c r="BO139" s="64">
        <f t="shared" si="80"/>
        <v>0</v>
      </c>
    </row>
    <row r="140" spans="1:67" x14ac:dyDescent="0.3">
      <c r="A140" s="4" t="s">
        <v>137</v>
      </c>
      <c r="B140" s="4">
        <v>20</v>
      </c>
      <c r="C140" s="5">
        <v>146.16999999999999</v>
      </c>
      <c r="D140" s="17">
        <v>10.9</v>
      </c>
      <c r="E140" s="22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4">
        <f t="shared" si="93"/>
        <v>0</v>
      </c>
      <c r="U140" s="4">
        <f t="shared" si="94"/>
        <v>0</v>
      </c>
      <c r="V140" s="5">
        <f t="shared" si="95"/>
        <v>0</v>
      </c>
      <c r="W140" s="18">
        <f t="shared" si="96"/>
        <v>0</v>
      </c>
      <c r="X140" s="18"/>
      <c r="Y140" s="54">
        <v>4</v>
      </c>
      <c r="Z140" s="54">
        <v>11</v>
      </c>
      <c r="AA140" s="54">
        <v>4</v>
      </c>
      <c r="AB140" s="54">
        <v>1</v>
      </c>
      <c r="AC140" s="54"/>
      <c r="AD140" s="54"/>
      <c r="AE140" s="54"/>
      <c r="AF140" s="54"/>
      <c r="AG140" s="54"/>
      <c r="AH140" s="54"/>
      <c r="AI140" s="54"/>
      <c r="AJ140" s="54"/>
      <c r="AK140" s="54"/>
      <c r="AL140" s="54"/>
      <c r="AM140" s="54"/>
      <c r="AN140" s="54"/>
      <c r="AO140" s="54"/>
      <c r="AP140" s="54"/>
      <c r="AQ140" s="54"/>
      <c r="AR140" s="54"/>
      <c r="AS140" s="54"/>
      <c r="AU140" s="64">
        <f t="shared" si="60"/>
        <v>0</v>
      </c>
      <c r="AV140" s="64">
        <f t="shared" si="61"/>
        <v>0</v>
      </c>
      <c r="AW140" s="64">
        <f t="shared" si="62"/>
        <v>0</v>
      </c>
      <c r="AX140" s="64">
        <f t="shared" si="63"/>
        <v>0</v>
      </c>
      <c r="AY140" s="64">
        <f t="shared" si="64"/>
        <v>0</v>
      </c>
      <c r="AZ140" s="64">
        <f t="shared" si="65"/>
        <v>0</v>
      </c>
      <c r="BA140" s="64">
        <f t="shared" si="66"/>
        <v>0</v>
      </c>
      <c r="BB140" s="64">
        <f t="shared" si="67"/>
        <v>0</v>
      </c>
      <c r="BC140" s="64">
        <f t="shared" si="68"/>
        <v>0</v>
      </c>
      <c r="BD140" s="64">
        <f t="shared" si="69"/>
        <v>0</v>
      </c>
      <c r="BE140" s="64">
        <f t="shared" si="70"/>
        <v>0</v>
      </c>
      <c r="BF140" s="64">
        <f t="shared" si="71"/>
        <v>0</v>
      </c>
      <c r="BG140" s="64">
        <f t="shared" si="72"/>
        <v>0</v>
      </c>
      <c r="BH140" s="64">
        <f t="shared" si="73"/>
        <v>0</v>
      </c>
      <c r="BI140" s="64">
        <f t="shared" si="74"/>
        <v>0</v>
      </c>
      <c r="BJ140" s="64">
        <f t="shared" si="75"/>
        <v>0</v>
      </c>
      <c r="BK140" s="64">
        <f t="shared" si="76"/>
        <v>0</v>
      </c>
      <c r="BL140" s="64">
        <f t="shared" si="77"/>
        <v>0</v>
      </c>
      <c r="BM140" s="64">
        <f t="shared" si="78"/>
        <v>0</v>
      </c>
      <c r="BN140" s="64">
        <f t="shared" si="79"/>
        <v>0</v>
      </c>
      <c r="BO140" s="64">
        <f t="shared" si="80"/>
        <v>0</v>
      </c>
    </row>
    <row r="141" spans="1:67" x14ac:dyDescent="0.3">
      <c r="A141" s="4" t="s">
        <v>138</v>
      </c>
      <c r="B141" s="4">
        <v>40</v>
      </c>
      <c r="C141" s="5">
        <v>43.16</v>
      </c>
      <c r="D141" s="17">
        <v>1.2749999999999999</v>
      </c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4">
        <f t="shared" si="93"/>
        <v>0</v>
      </c>
      <c r="U141" s="4">
        <f t="shared" si="94"/>
        <v>0</v>
      </c>
      <c r="V141" s="5">
        <f t="shared" si="95"/>
        <v>0</v>
      </c>
      <c r="W141" s="18">
        <f t="shared" si="96"/>
        <v>0</v>
      </c>
      <c r="X141" s="18"/>
      <c r="Y141" s="54"/>
      <c r="Z141" s="54"/>
      <c r="AA141" s="54"/>
      <c r="AB141" s="54"/>
      <c r="AC141" s="54"/>
      <c r="AD141" s="54"/>
      <c r="AE141" s="54"/>
      <c r="AF141" s="54"/>
      <c r="AG141" s="54"/>
      <c r="AH141" s="54"/>
      <c r="AI141" s="54"/>
      <c r="AJ141" s="54"/>
      <c r="AK141" s="54"/>
      <c r="AL141" s="54"/>
      <c r="AM141" s="54"/>
      <c r="AN141" s="54"/>
      <c r="AO141" s="54"/>
      <c r="AP141" s="54"/>
      <c r="AQ141" s="54"/>
      <c r="AR141" s="54"/>
      <c r="AS141" s="54"/>
      <c r="AU141" s="64">
        <f t="shared" si="60"/>
        <v>0</v>
      </c>
      <c r="AV141" s="64">
        <f t="shared" si="61"/>
        <v>0</v>
      </c>
      <c r="AW141" s="64">
        <f t="shared" si="62"/>
        <v>0</v>
      </c>
      <c r="AX141" s="64">
        <f t="shared" si="63"/>
        <v>0</v>
      </c>
      <c r="AY141" s="64">
        <f t="shared" si="64"/>
        <v>0</v>
      </c>
      <c r="AZ141" s="64">
        <f t="shared" si="65"/>
        <v>0</v>
      </c>
      <c r="BA141" s="64">
        <f t="shared" si="66"/>
        <v>0</v>
      </c>
      <c r="BB141" s="64">
        <f t="shared" si="67"/>
        <v>0</v>
      </c>
      <c r="BC141" s="64">
        <f t="shared" si="68"/>
        <v>0</v>
      </c>
      <c r="BD141" s="64">
        <f t="shared" si="69"/>
        <v>0</v>
      </c>
      <c r="BE141" s="64">
        <f t="shared" si="70"/>
        <v>0</v>
      </c>
      <c r="BF141" s="64">
        <f t="shared" si="71"/>
        <v>0</v>
      </c>
      <c r="BG141" s="64">
        <f t="shared" si="72"/>
        <v>0</v>
      </c>
      <c r="BH141" s="64">
        <f t="shared" si="73"/>
        <v>0</v>
      </c>
      <c r="BI141" s="64">
        <f t="shared" si="74"/>
        <v>0</v>
      </c>
      <c r="BJ141" s="64">
        <f t="shared" si="75"/>
        <v>0</v>
      </c>
      <c r="BK141" s="64">
        <f t="shared" si="76"/>
        <v>0</v>
      </c>
      <c r="BL141" s="64">
        <f t="shared" si="77"/>
        <v>0</v>
      </c>
      <c r="BM141" s="64">
        <f t="shared" si="78"/>
        <v>0</v>
      </c>
      <c r="BN141" s="64">
        <f t="shared" si="79"/>
        <v>0</v>
      </c>
      <c r="BO141" s="64">
        <f t="shared" si="80"/>
        <v>0</v>
      </c>
    </row>
    <row r="142" spans="1:67" x14ac:dyDescent="0.3">
      <c r="A142" s="4" t="s">
        <v>139</v>
      </c>
      <c r="B142" s="4">
        <v>20</v>
      </c>
      <c r="C142" s="5">
        <v>36.53</v>
      </c>
      <c r="D142" s="17">
        <v>1.7549999999999999</v>
      </c>
      <c r="E142" s="22"/>
      <c r="F142" s="22"/>
      <c r="G142" s="22"/>
      <c r="H142" s="22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4">
        <f t="shared" si="93"/>
        <v>0</v>
      </c>
      <c r="U142" s="4">
        <f t="shared" si="94"/>
        <v>0</v>
      </c>
      <c r="V142" s="5">
        <f t="shared" si="95"/>
        <v>0</v>
      </c>
      <c r="W142" s="18">
        <f t="shared" si="96"/>
        <v>0</v>
      </c>
      <c r="X142" s="18"/>
      <c r="Y142" s="54"/>
      <c r="Z142" s="54"/>
      <c r="AA142" s="54"/>
      <c r="AB142" s="54"/>
      <c r="AC142" s="54"/>
      <c r="AD142" s="54"/>
      <c r="AE142" s="54"/>
      <c r="AF142" s="54"/>
      <c r="AG142" s="54"/>
      <c r="AH142" s="54"/>
      <c r="AI142" s="54"/>
      <c r="AJ142" s="54"/>
      <c r="AK142" s="54"/>
      <c r="AL142" s="54"/>
      <c r="AM142" s="54"/>
      <c r="AN142" s="54"/>
      <c r="AO142" s="54"/>
      <c r="AP142" s="54"/>
      <c r="AQ142" s="54"/>
      <c r="AR142" s="54"/>
      <c r="AS142" s="54"/>
      <c r="AU142" s="64">
        <f t="shared" si="60"/>
        <v>0</v>
      </c>
      <c r="AV142" s="64">
        <f t="shared" si="61"/>
        <v>0</v>
      </c>
      <c r="AW142" s="64">
        <f t="shared" si="62"/>
        <v>0</v>
      </c>
      <c r="AX142" s="64">
        <f t="shared" si="63"/>
        <v>0</v>
      </c>
      <c r="AY142" s="64">
        <f t="shared" si="64"/>
        <v>0</v>
      </c>
      <c r="AZ142" s="64">
        <f t="shared" si="65"/>
        <v>0</v>
      </c>
      <c r="BA142" s="64">
        <f t="shared" si="66"/>
        <v>0</v>
      </c>
      <c r="BB142" s="64">
        <f t="shared" si="67"/>
        <v>0</v>
      </c>
      <c r="BC142" s="64">
        <f t="shared" si="68"/>
        <v>0</v>
      </c>
      <c r="BD142" s="64">
        <f t="shared" si="69"/>
        <v>0</v>
      </c>
      <c r="BE142" s="64">
        <f t="shared" si="70"/>
        <v>0</v>
      </c>
      <c r="BF142" s="64">
        <f t="shared" si="71"/>
        <v>0</v>
      </c>
      <c r="BG142" s="64">
        <f t="shared" si="72"/>
        <v>0</v>
      </c>
      <c r="BH142" s="64">
        <f t="shared" si="73"/>
        <v>0</v>
      </c>
      <c r="BI142" s="64">
        <f t="shared" si="74"/>
        <v>0</v>
      </c>
      <c r="BJ142" s="64">
        <f t="shared" si="75"/>
        <v>0</v>
      </c>
      <c r="BK142" s="64">
        <f t="shared" si="76"/>
        <v>0</v>
      </c>
      <c r="BL142" s="64">
        <f t="shared" si="77"/>
        <v>0</v>
      </c>
      <c r="BM142" s="64">
        <f t="shared" si="78"/>
        <v>0</v>
      </c>
      <c r="BN142" s="64">
        <f t="shared" si="79"/>
        <v>0</v>
      </c>
      <c r="BO142" s="64">
        <f t="shared" si="80"/>
        <v>0</v>
      </c>
    </row>
    <row r="143" spans="1:67" x14ac:dyDescent="0.3">
      <c r="A143" s="4" t="s">
        <v>140</v>
      </c>
      <c r="B143" s="4">
        <v>20</v>
      </c>
      <c r="C143" s="5">
        <v>66.64</v>
      </c>
      <c r="D143" s="17">
        <v>3.9249999999999998</v>
      </c>
      <c r="E143" s="22"/>
      <c r="F143" s="22"/>
      <c r="G143" s="22"/>
      <c r="H143" s="22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4">
        <f t="shared" si="93"/>
        <v>0</v>
      </c>
      <c r="U143" s="4">
        <f t="shared" si="94"/>
        <v>0</v>
      </c>
      <c r="V143" s="5">
        <f t="shared" si="95"/>
        <v>0</v>
      </c>
      <c r="W143" s="18">
        <f t="shared" si="96"/>
        <v>0</v>
      </c>
      <c r="X143" s="18"/>
      <c r="Y143" s="54"/>
      <c r="Z143" s="54"/>
      <c r="AA143" s="54"/>
      <c r="AB143" s="54"/>
      <c r="AC143" s="54"/>
      <c r="AD143" s="54"/>
      <c r="AE143" s="54"/>
      <c r="AF143" s="54"/>
      <c r="AG143" s="54"/>
      <c r="AH143" s="54"/>
      <c r="AI143" s="54"/>
      <c r="AJ143" s="54"/>
      <c r="AK143" s="54"/>
      <c r="AL143" s="54"/>
      <c r="AM143" s="54"/>
      <c r="AN143" s="54"/>
      <c r="AO143" s="54"/>
      <c r="AP143" s="54"/>
      <c r="AQ143" s="54"/>
      <c r="AR143" s="54"/>
      <c r="AS143" s="54"/>
      <c r="AU143" s="64">
        <f t="shared" si="60"/>
        <v>0</v>
      </c>
      <c r="AV143" s="64">
        <f t="shared" si="61"/>
        <v>0</v>
      </c>
      <c r="AW143" s="64">
        <f t="shared" si="62"/>
        <v>0</v>
      </c>
      <c r="AX143" s="64">
        <f t="shared" si="63"/>
        <v>0</v>
      </c>
      <c r="AY143" s="64">
        <f t="shared" si="64"/>
        <v>0</v>
      </c>
      <c r="AZ143" s="64">
        <f t="shared" si="65"/>
        <v>0</v>
      </c>
      <c r="BA143" s="64">
        <f t="shared" si="66"/>
        <v>0</v>
      </c>
      <c r="BB143" s="64">
        <f t="shared" si="67"/>
        <v>0</v>
      </c>
      <c r="BC143" s="64">
        <f t="shared" si="68"/>
        <v>0</v>
      </c>
      <c r="BD143" s="64">
        <f t="shared" si="69"/>
        <v>0</v>
      </c>
      <c r="BE143" s="64">
        <f t="shared" si="70"/>
        <v>0</v>
      </c>
      <c r="BF143" s="64">
        <f t="shared" si="71"/>
        <v>0</v>
      </c>
      <c r="BG143" s="64">
        <f t="shared" si="72"/>
        <v>0</v>
      </c>
      <c r="BH143" s="64">
        <f t="shared" si="73"/>
        <v>0</v>
      </c>
      <c r="BI143" s="64">
        <f t="shared" si="74"/>
        <v>0</v>
      </c>
      <c r="BJ143" s="64">
        <f t="shared" si="75"/>
        <v>0</v>
      </c>
      <c r="BK143" s="64">
        <f t="shared" si="76"/>
        <v>0</v>
      </c>
      <c r="BL143" s="64">
        <f t="shared" si="77"/>
        <v>0</v>
      </c>
      <c r="BM143" s="64">
        <f t="shared" si="78"/>
        <v>0</v>
      </c>
      <c r="BN143" s="64">
        <f t="shared" si="79"/>
        <v>0</v>
      </c>
      <c r="BO143" s="64">
        <f t="shared" si="80"/>
        <v>0</v>
      </c>
    </row>
    <row r="144" spans="1:67" x14ac:dyDescent="0.3">
      <c r="A144" s="4" t="s">
        <v>141</v>
      </c>
      <c r="B144" s="4">
        <v>80</v>
      </c>
      <c r="C144" s="5">
        <v>141.93</v>
      </c>
      <c r="D144" s="17">
        <v>6.94</v>
      </c>
      <c r="E144" s="22"/>
      <c r="F144" s="22"/>
      <c r="G144" s="22"/>
      <c r="H144" s="22"/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4">
        <f t="shared" si="93"/>
        <v>0</v>
      </c>
      <c r="U144" s="4">
        <f t="shared" si="94"/>
        <v>0</v>
      </c>
      <c r="V144" s="5">
        <f t="shared" si="95"/>
        <v>0</v>
      </c>
      <c r="W144" s="18">
        <f t="shared" si="96"/>
        <v>0</v>
      </c>
      <c r="X144" s="18"/>
      <c r="Y144" s="54"/>
      <c r="Z144" s="54"/>
      <c r="AA144" s="54"/>
      <c r="AB144" s="54"/>
      <c r="AC144" s="54"/>
      <c r="AD144" s="54"/>
      <c r="AE144" s="54"/>
      <c r="AF144" s="54"/>
      <c r="AG144" s="54"/>
      <c r="AH144" s="54"/>
      <c r="AI144" s="54"/>
      <c r="AJ144" s="54"/>
      <c r="AK144" s="54"/>
      <c r="AL144" s="54"/>
      <c r="AM144" s="54"/>
      <c r="AN144" s="54"/>
      <c r="AO144" s="54"/>
      <c r="AP144" s="54"/>
      <c r="AQ144" s="54"/>
      <c r="AR144" s="54"/>
      <c r="AS144" s="54"/>
      <c r="AU144" s="64">
        <f t="shared" si="60"/>
        <v>0</v>
      </c>
      <c r="AV144" s="64">
        <f t="shared" si="61"/>
        <v>0</v>
      </c>
      <c r="AW144" s="64">
        <f t="shared" si="62"/>
        <v>0</v>
      </c>
      <c r="AX144" s="64">
        <f t="shared" si="63"/>
        <v>0</v>
      </c>
      <c r="AY144" s="64">
        <f t="shared" si="64"/>
        <v>0</v>
      </c>
      <c r="AZ144" s="64">
        <f t="shared" si="65"/>
        <v>0</v>
      </c>
      <c r="BA144" s="64">
        <f t="shared" si="66"/>
        <v>0</v>
      </c>
      <c r="BB144" s="64">
        <f t="shared" si="67"/>
        <v>0</v>
      </c>
      <c r="BC144" s="64">
        <f t="shared" si="68"/>
        <v>0</v>
      </c>
      <c r="BD144" s="64">
        <f t="shared" si="69"/>
        <v>0</v>
      </c>
      <c r="BE144" s="64">
        <f t="shared" si="70"/>
        <v>0</v>
      </c>
      <c r="BF144" s="64">
        <f t="shared" si="71"/>
        <v>0</v>
      </c>
      <c r="BG144" s="64">
        <f t="shared" si="72"/>
        <v>0</v>
      </c>
      <c r="BH144" s="64">
        <f t="shared" si="73"/>
        <v>0</v>
      </c>
      <c r="BI144" s="64">
        <f t="shared" si="74"/>
        <v>0</v>
      </c>
      <c r="BJ144" s="64">
        <f t="shared" si="75"/>
        <v>0</v>
      </c>
      <c r="BK144" s="64">
        <f t="shared" si="76"/>
        <v>0</v>
      </c>
      <c r="BL144" s="64">
        <f t="shared" si="77"/>
        <v>0</v>
      </c>
      <c r="BM144" s="64">
        <f t="shared" si="78"/>
        <v>0</v>
      </c>
      <c r="BN144" s="64">
        <f t="shared" si="79"/>
        <v>0</v>
      </c>
      <c r="BO144" s="64">
        <f t="shared" si="80"/>
        <v>0</v>
      </c>
    </row>
    <row r="145" spans="1:67" x14ac:dyDescent="0.3">
      <c r="A145" s="4" t="s">
        <v>142</v>
      </c>
      <c r="B145" s="4">
        <v>38</v>
      </c>
      <c r="C145" s="5">
        <v>61.33</v>
      </c>
      <c r="D145" s="17">
        <v>2.14</v>
      </c>
      <c r="E145" s="22"/>
      <c r="F145" s="22"/>
      <c r="G145" s="22"/>
      <c r="H145" s="22"/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4">
        <f t="shared" si="93"/>
        <v>0</v>
      </c>
      <c r="U145" s="4">
        <f t="shared" si="94"/>
        <v>0</v>
      </c>
      <c r="V145" s="5">
        <f t="shared" si="95"/>
        <v>0</v>
      </c>
      <c r="W145" s="18">
        <f t="shared" si="96"/>
        <v>0</v>
      </c>
      <c r="X145" s="18"/>
      <c r="Y145" s="54">
        <v>30</v>
      </c>
      <c r="Z145" s="54">
        <v>8</v>
      </c>
      <c r="AA145" s="54"/>
      <c r="AB145" s="54"/>
      <c r="AC145" s="54"/>
      <c r="AD145" s="54"/>
      <c r="AE145" s="54"/>
      <c r="AF145" s="54"/>
      <c r="AG145" s="54"/>
      <c r="AH145" s="54"/>
      <c r="AI145" s="54"/>
      <c r="AJ145" s="54"/>
      <c r="AK145" s="54"/>
      <c r="AL145" s="54"/>
      <c r="AM145" s="54"/>
      <c r="AN145" s="54"/>
      <c r="AO145" s="54"/>
      <c r="AP145" s="54"/>
      <c r="AQ145" s="54"/>
      <c r="AR145" s="54"/>
      <c r="AS145" s="54"/>
      <c r="AU145" s="64">
        <f t="shared" si="60"/>
        <v>0</v>
      </c>
      <c r="AV145" s="64">
        <f t="shared" si="61"/>
        <v>0</v>
      </c>
      <c r="AW145" s="64">
        <f t="shared" si="62"/>
        <v>0</v>
      </c>
      <c r="AX145" s="64">
        <f t="shared" si="63"/>
        <v>0</v>
      </c>
      <c r="AY145" s="64">
        <f t="shared" si="64"/>
        <v>0</v>
      </c>
      <c r="AZ145" s="64">
        <f t="shared" si="65"/>
        <v>0</v>
      </c>
      <c r="BA145" s="64">
        <f t="shared" si="66"/>
        <v>0</v>
      </c>
      <c r="BB145" s="64">
        <f t="shared" si="67"/>
        <v>0</v>
      </c>
      <c r="BC145" s="64">
        <f t="shared" si="68"/>
        <v>0</v>
      </c>
      <c r="BD145" s="64">
        <f t="shared" si="69"/>
        <v>0</v>
      </c>
      <c r="BE145" s="64">
        <f t="shared" si="70"/>
        <v>0</v>
      </c>
      <c r="BF145" s="64">
        <f t="shared" si="71"/>
        <v>0</v>
      </c>
      <c r="BG145" s="64">
        <f t="shared" si="72"/>
        <v>0</v>
      </c>
      <c r="BH145" s="64">
        <f t="shared" si="73"/>
        <v>0</v>
      </c>
      <c r="BI145" s="64">
        <f t="shared" si="74"/>
        <v>0</v>
      </c>
      <c r="BJ145" s="64">
        <f t="shared" si="75"/>
        <v>0</v>
      </c>
      <c r="BK145" s="64">
        <f t="shared" si="76"/>
        <v>0</v>
      </c>
      <c r="BL145" s="64">
        <f t="shared" si="77"/>
        <v>0</v>
      </c>
      <c r="BM145" s="64">
        <f t="shared" si="78"/>
        <v>0</v>
      </c>
      <c r="BN145" s="64">
        <f t="shared" si="79"/>
        <v>0</v>
      </c>
      <c r="BO145" s="64">
        <f t="shared" si="80"/>
        <v>0</v>
      </c>
    </row>
    <row r="146" spans="1:67" x14ac:dyDescent="0.3">
      <c r="A146" s="116" t="s">
        <v>143</v>
      </c>
      <c r="B146" s="116"/>
      <c r="C146" s="116"/>
      <c r="D146" s="116"/>
      <c r="E146" s="116"/>
      <c r="F146" s="116"/>
      <c r="G146" s="116"/>
      <c r="H146" s="116"/>
      <c r="I146" s="116"/>
      <c r="J146" s="116"/>
      <c r="K146" s="116"/>
      <c r="L146" s="116"/>
      <c r="M146" s="116"/>
      <c r="N146" s="116"/>
      <c r="O146" s="116"/>
      <c r="P146" s="116"/>
      <c r="Q146" s="116"/>
      <c r="R146" s="116"/>
      <c r="S146" s="116"/>
      <c r="T146" s="116"/>
      <c r="U146" s="116"/>
      <c r="V146" s="116"/>
      <c r="W146" s="116"/>
      <c r="X146" s="39"/>
      <c r="Y146" s="68"/>
      <c r="Z146" s="68"/>
      <c r="AA146" s="68"/>
      <c r="AB146" s="68"/>
      <c r="AC146" s="68"/>
      <c r="AD146" s="68"/>
      <c r="AE146" s="68"/>
      <c r="AF146" s="68"/>
      <c r="AG146" s="68"/>
      <c r="AH146" s="68"/>
      <c r="AI146" s="68"/>
      <c r="AJ146" s="68"/>
      <c r="AK146" s="68"/>
      <c r="AL146" s="68"/>
      <c r="AM146" s="68"/>
      <c r="AN146" s="68"/>
      <c r="AO146" s="68"/>
      <c r="AP146" s="68"/>
      <c r="AQ146" s="68"/>
      <c r="AR146" s="68"/>
      <c r="AS146" s="68"/>
      <c r="AU146" s="64">
        <f t="shared" si="60"/>
        <v>0</v>
      </c>
      <c r="AV146" s="64">
        <f t="shared" si="61"/>
        <v>0</v>
      </c>
      <c r="AW146" s="64">
        <f t="shared" si="62"/>
        <v>0</v>
      </c>
      <c r="AX146" s="64">
        <f t="shared" si="63"/>
        <v>0</v>
      </c>
      <c r="AY146" s="64">
        <f t="shared" si="64"/>
        <v>0</v>
      </c>
      <c r="AZ146" s="64">
        <f t="shared" si="65"/>
        <v>0</v>
      </c>
      <c r="BA146" s="64">
        <f t="shared" si="66"/>
        <v>0</v>
      </c>
      <c r="BB146" s="64">
        <f t="shared" si="67"/>
        <v>0</v>
      </c>
      <c r="BC146" s="64">
        <f t="shared" si="68"/>
        <v>0</v>
      </c>
      <c r="BD146" s="64">
        <f t="shared" si="69"/>
        <v>0</v>
      </c>
      <c r="BE146" s="64">
        <f t="shared" si="70"/>
        <v>0</v>
      </c>
      <c r="BF146" s="64">
        <f t="shared" si="71"/>
        <v>0</v>
      </c>
      <c r="BG146" s="64">
        <f t="shared" si="72"/>
        <v>0</v>
      </c>
      <c r="BH146" s="64">
        <f t="shared" si="73"/>
        <v>0</v>
      </c>
      <c r="BI146" s="64">
        <f t="shared" si="74"/>
        <v>0</v>
      </c>
      <c r="BJ146" s="64">
        <f t="shared" si="75"/>
        <v>0</v>
      </c>
      <c r="BK146" s="64">
        <f t="shared" si="76"/>
        <v>0</v>
      </c>
      <c r="BL146" s="64">
        <f t="shared" si="77"/>
        <v>0</v>
      </c>
      <c r="BM146" s="64">
        <f t="shared" si="78"/>
        <v>0</v>
      </c>
      <c r="BN146" s="64">
        <f t="shared" si="79"/>
        <v>0</v>
      </c>
      <c r="BO146" s="64">
        <f t="shared" si="80"/>
        <v>0</v>
      </c>
    </row>
    <row r="147" spans="1:67" x14ac:dyDescent="0.3">
      <c r="A147" s="4" t="s">
        <v>144</v>
      </c>
      <c r="B147" s="4">
        <v>6</v>
      </c>
      <c r="C147" s="5">
        <v>104.47</v>
      </c>
      <c r="D147" s="17">
        <v>8.32</v>
      </c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4">
        <f t="shared" ref="T147" si="97">SUM(E147:S147)</f>
        <v>0</v>
      </c>
      <c r="U147" s="4">
        <f t="shared" ref="U147" si="98">T147*B147</f>
        <v>0</v>
      </c>
      <c r="V147" s="5">
        <f t="shared" ref="V147" si="99">T147*C147</f>
        <v>0</v>
      </c>
      <c r="W147" s="18">
        <f t="shared" ref="W147" si="100">D147*T147</f>
        <v>0</v>
      </c>
      <c r="X147" s="18"/>
      <c r="Y147" s="54"/>
      <c r="Z147" s="54"/>
      <c r="AA147" s="54"/>
      <c r="AB147" s="54"/>
      <c r="AC147" s="54"/>
      <c r="AD147" s="54"/>
      <c r="AE147" s="54"/>
      <c r="AF147" s="54"/>
      <c r="AG147" s="54"/>
      <c r="AH147" s="54"/>
      <c r="AI147" s="54"/>
      <c r="AJ147" s="54"/>
      <c r="AK147" s="54"/>
      <c r="AL147" s="54"/>
      <c r="AM147" s="54"/>
      <c r="AN147" s="54"/>
      <c r="AO147" s="54"/>
      <c r="AP147" s="54"/>
      <c r="AQ147" s="54"/>
      <c r="AR147" s="54"/>
      <c r="AS147" s="54"/>
      <c r="AU147" s="64">
        <f t="shared" si="60"/>
        <v>0</v>
      </c>
      <c r="AV147" s="64">
        <f t="shared" si="61"/>
        <v>0</v>
      </c>
      <c r="AW147" s="64">
        <f t="shared" si="62"/>
        <v>0</v>
      </c>
      <c r="AX147" s="64">
        <f t="shared" si="63"/>
        <v>0</v>
      </c>
      <c r="AY147" s="64">
        <f t="shared" si="64"/>
        <v>0</v>
      </c>
      <c r="AZ147" s="64">
        <f t="shared" si="65"/>
        <v>0</v>
      </c>
      <c r="BA147" s="64">
        <f t="shared" si="66"/>
        <v>0</v>
      </c>
      <c r="BB147" s="64">
        <f t="shared" si="67"/>
        <v>0</v>
      </c>
      <c r="BC147" s="64">
        <f t="shared" si="68"/>
        <v>0</v>
      </c>
      <c r="BD147" s="64">
        <f t="shared" si="69"/>
        <v>0</v>
      </c>
      <c r="BE147" s="64">
        <f t="shared" si="70"/>
        <v>0</v>
      </c>
      <c r="BF147" s="64">
        <f t="shared" si="71"/>
        <v>0</v>
      </c>
      <c r="BG147" s="64">
        <f t="shared" si="72"/>
        <v>0</v>
      </c>
      <c r="BH147" s="64">
        <f t="shared" si="73"/>
        <v>0</v>
      </c>
      <c r="BI147" s="64">
        <f t="shared" si="74"/>
        <v>0</v>
      </c>
      <c r="BJ147" s="64">
        <f t="shared" si="75"/>
        <v>0</v>
      </c>
      <c r="BK147" s="64">
        <f t="shared" si="76"/>
        <v>0</v>
      </c>
      <c r="BL147" s="64">
        <f t="shared" si="77"/>
        <v>0</v>
      </c>
      <c r="BM147" s="64">
        <f t="shared" si="78"/>
        <v>0</v>
      </c>
      <c r="BN147" s="64">
        <f t="shared" si="79"/>
        <v>0</v>
      </c>
      <c r="BO147" s="64">
        <f t="shared" si="80"/>
        <v>0</v>
      </c>
    </row>
    <row r="148" spans="1:67" x14ac:dyDescent="0.3">
      <c r="A148" s="4" t="s">
        <v>145</v>
      </c>
      <c r="B148" s="4">
        <v>26</v>
      </c>
      <c r="C148" s="5">
        <v>130.59</v>
      </c>
      <c r="D148" s="17">
        <v>6.6</v>
      </c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4">
        <f t="shared" ref="T148" si="101">SUM(E148:S148)</f>
        <v>0</v>
      </c>
      <c r="U148" s="4">
        <f t="shared" ref="U148" si="102">T148*B148</f>
        <v>0</v>
      </c>
      <c r="V148" s="5">
        <f t="shared" ref="V148" si="103">T148*C148</f>
        <v>0</v>
      </c>
      <c r="W148" s="18">
        <f t="shared" ref="W148" si="104">D148*T148</f>
        <v>0</v>
      </c>
      <c r="X148" s="18"/>
      <c r="Y148" s="54"/>
      <c r="Z148" s="54"/>
      <c r="AA148" s="54"/>
      <c r="AB148" s="54"/>
      <c r="AC148" s="54"/>
      <c r="AD148" s="54"/>
      <c r="AE148" s="54"/>
      <c r="AF148" s="54"/>
      <c r="AG148" s="54"/>
      <c r="AH148" s="54"/>
      <c r="AI148" s="54"/>
      <c r="AJ148" s="54"/>
      <c r="AK148" s="54"/>
      <c r="AL148" s="54"/>
      <c r="AM148" s="54"/>
      <c r="AN148" s="54"/>
      <c r="AO148" s="54"/>
      <c r="AP148" s="54"/>
      <c r="AQ148" s="54"/>
      <c r="AR148" s="54"/>
      <c r="AS148" s="54"/>
      <c r="AU148" s="64">
        <f t="shared" si="60"/>
        <v>0</v>
      </c>
      <c r="AV148" s="64">
        <f t="shared" si="61"/>
        <v>0</v>
      </c>
      <c r="AW148" s="64">
        <f t="shared" si="62"/>
        <v>0</v>
      </c>
      <c r="AX148" s="64">
        <f t="shared" si="63"/>
        <v>0</v>
      </c>
      <c r="AY148" s="64">
        <f t="shared" si="64"/>
        <v>0</v>
      </c>
      <c r="AZ148" s="64">
        <f t="shared" si="65"/>
        <v>0</v>
      </c>
      <c r="BA148" s="64">
        <f t="shared" si="66"/>
        <v>0</v>
      </c>
      <c r="BB148" s="64">
        <f t="shared" si="67"/>
        <v>0</v>
      </c>
      <c r="BC148" s="64">
        <f t="shared" si="68"/>
        <v>0</v>
      </c>
      <c r="BD148" s="64">
        <f t="shared" si="69"/>
        <v>0</v>
      </c>
      <c r="BE148" s="64">
        <f t="shared" si="70"/>
        <v>0</v>
      </c>
      <c r="BF148" s="64">
        <f t="shared" si="71"/>
        <v>0</v>
      </c>
      <c r="BG148" s="64">
        <f t="shared" si="72"/>
        <v>0</v>
      </c>
      <c r="BH148" s="64">
        <f t="shared" si="73"/>
        <v>0</v>
      </c>
      <c r="BI148" s="64">
        <f t="shared" si="74"/>
        <v>0</v>
      </c>
      <c r="BJ148" s="64">
        <f t="shared" si="75"/>
        <v>0</v>
      </c>
      <c r="BK148" s="64">
        <f t="shared" si="76"/>
        <v>0</v>
      </c>
      <c r="BL148" s="64">
        <f t="shared" si="77"/>
        <v>0</v>
      </c>
      <c r="BM148" s="64">
        <f t="shared" si="78"/>
        <v>0</v>
      </c>
      <c r="BN148" s="64">
        <f t="shared" si="79"/>
        <v>0</v>
      </c>
      <c r="BO148" s="64">
        <f t="shared" si="80"/>
        <v>0</v>
      </c>
    </row>
    <row r="149" spans="1:67" x14ac:dyDescent="0.3">
      <c r="A149" s="117" t="s">
        <v>324</v>
      </c>
      <c r="B149" s="118"/>
      <c r="C149" s="118"/>
      <c r="D149" s="118"/>
      <c r="E149" s="118"/>
      <c r="F149" s="118"/>
      <c r="G149" s="118"/>
      <c r="H149" s="118"/>
      <c r="I149" s="118"/>
      <c r="J149" s="118"/>
      <c r="K149" s="118"/>
      <c r="L149" s="118"/>
      <c r="M149" s="118"/>
      <c r="N149" s="118"/>
      <c r="O149" s="118"/>
      <c r="P149" s="118"/>
      <c r="Q149" s="118"/>
      <c r="R149" s="118"/>
      <c r="S149" s="119"/>
      <c r="T149" s="19">
        <f>SUM(T3:T103,T105:T122,T124:T145,T147:T148)</f>
        <v>0</v>
      </c>
      <c r="U149" s="19">
        <f>SUM(U3:U103,U105:U122,U124:U145,U147:U148)</f>
        <v>0</v>
      </c>
      <c r="V149" s="20">
        <f>SUM(V3:V103,V105:V122,V124:V145,V147:V148)</f>
        <v>0</v>
      </c>
      <c r="W149" s="19">
        <f>SUM(W3:W103,W105:W122,W124:W145,W147:W148)</f>
        <v>0</v>
      </c>
      <c r="X149" s="19"/>
      <c r="Y149" s="61">
        <f>AU149</f>
        <v>0</v>
      </c>
      <c r="Z149" s="61">
        <f t="shared" ref="Z149" si="105">AV149</f>
        <v>0</v>
      </c>
      <c r="AA149" s="61">
        <f t="shared" ref="AA149" si="106">AW149</f>
        <v>0</v>
      </c>
      <c r="AB149" s="61">
        <f t="shared" ref="AB149" si="107">AX149</f>
        <v>0</v>
      </c>
      <c r="AC149" s="61">
        <f t="shared" ref="AC149" si="108">AY149</f>
        <v>0</v>
      </c>
      <c r="AD149" s="61">
        <f t="shared" ref="AD149" si="109">AZ149</f>
        <v>0</v>
      </c>
      <c r="AE149" s="61">
        <f t="shared" ref="AE149" si="110">BA149</f>
        <v>0</v>
      </c>
      <c r="AF149" s="61">
        <f t="shared" ref="AF149" si="111">BB149</f>
        <v>0</v>
      </c>
      <c r="AG149" s="61">
        <f t="shared" ref="AG149" si="112">BC149</f>
        <v>0</v>
      </c>
      <c r="AH149" s="61">
        <f t="shared" ref="AH149" si="113">BD149</f>
        <v>0</v>
      </c>
      <c r="AI149" s="61">
        <f t="shared" ref="AI149" si="114">BE149</f>
        <v>0</v>
      </c>
      <c r="AJ149" s="61">
        <f t="shared" ref="AJ149" si="115">BF149</f>
        <v>0</v>
      </c>
      <c r="AK149" s="61">
        <f t="shared" ref="AK149" si="116">BG149</f>
        <v>0</v>
      </c>
      <c r="AL149" s="61">
        <f t="shared" ref="AL149" si="117">BH149</f>
        <v>0</v>
      </c>
      <c r="AM149" s="61">
        <f t="shared" ref="AM149" si="118">BI149</f>
        <v>0</v>
      </c>
      <c r="AN149" s="61">
        <f t="shared" ref="AN149" si="119">BJ149</f>
        <v>0</v>
      </c>
      <c r="AO149" s="61">
        <f t="shared" ref="AO149" si="120">BK149</f>
        <v>0</v>
      </c>
      <c r="AP149" s="61">
        <f t="shared" ref="AP149" si="121">BL149</f>
        <v>0</v>
      </c>
      <c r="AQ149" s="61">
        <f t="shared" ref="AQ149" si="122">BM149</f>
        <v>0</v>
      </c>
      <c r="AR149" s="61">
        <f t="shared" ref="AR149" si="123">BN149</f>
        <v>0</v>
      </c>
      <c r="AS149" s="61">
        <f t="shared" ref="AS149" si="124">BO149</f>
        <v>0</v>
      </c>
      <c r="AU149" s="64">
        <f t="shared" ref="AU149:BO149" si="125">SUM(AU3:AU148)</f>
        <v>0</v>
      </c>
      <c r="AV149" s="61">
        <f t="shared" si="125"/>
        <v>0</v>
      </c>
      <c r="AW149" s="61">
        <f t="shared" si="125"/>
        <v>0</v>
      </c>
      <c r="AX149" s="61">
        <f t="shared" si="125"/>
        <v>0</v>
      </c>
      <c r="AY149" s="61">
        <f t="shared" si="125"/>
        <v>0</v>
      </c>
      <c r="AZ149" s="61">
        <f t="shared" si="125"/>
        <v>0</v>
      </c>
      <c r="BA149" s="61">
        <f t="shared" si="125"/>
        <v>0</v>
      </c>
      <c r="BB149" s="61">
        <f t="shared" si="125"/>
        <v>0</v>
      </c>
      <c r="BC149" s="61">
        <f t="shared" si="125"/>
        <v>0</v>
      </c>
      <c r="BD149" s="61">
        <f t="shared" si="125"/>
        <v>0</v>
      </c>
      <c r="BE149" s="61">
        <f t="shared" si="125"/>
        <v>0</v>
      </c>
      <c r="BF149" s="61">
        <f t="shared" si="125"/>
        <v>0</v>
      </c>
      <c r="BG149" s="61">
        <f t="shared" si="125"/>
        <v>0</v>
      </c>
      <c r="BH149" s="61">
        <f t="shared" si="125"/>
        <v>0</v>
      </c>
      <c r="BI149" s="61">
        <f t="shared" si="125"/>
        <v>0</v>
      </c>
      <c r="BJ149" s="61">
        <f t="shared" si="125"/>
        <v>0</v>
      </c>
      <c r="BK149" s="61">
        <f t="shared" si="125"/>
        <v>0</v>
      </c>
      <c r="BL149" s="61">
        <f t="shared" si="125"/>
        <v>0</v>
      </c>
      <c r="BM149" s="61">
        <f t="shared" si="125"/>
        <v>0</v>
      </c>
      <c r="BN149" s="61">
        <f t="shared" si="125"/>
        <v>0</v>
      </c>
      <c r="BO149" s="61">
        <f t="shared" si="125"/>
        <v>0</v>
      </c>
    </row>
    <row r="150" spans="1:67" x14ac:dyDescent="0.3"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Y150" s="55"/>
      <c r="Z150" s="55"/>
      <c r="AA150" s="55"/>
      <c r="AB150" s="55"/>
      <c r="AC150" s="55"/>
      <c r="AD150" s="55"/>
      <c r="AE150" s="55"/>
      <c r="AF150" s="55"/>
      <c r="AG150" s="55"/>
      <c r="AH150" s="55"/>
      <c r="AI150" s="55"/>
      <c r="AJ150" s="55"/>
      <c r="AK150" s="55"/>
      <c r="AL150" s="55"/>
      <c r="AM150" s="55"/>
      <c r="AN150" s="55"/>
      <c r="AO150" s="55"/>
      <c r="AP150" s="55"/>
      <c r="AQ150" s="55"/>
      <c r="AR150" s="55"/>
      <c r="AS150" s="55"/>
      <c r="AU150" s="55"/>
      <c r="AV150" s="55"/>
      <c r="AW150" s="55"/>
      <c r="AX150" s="55"/>
      <c r="AY150" s="55"/>
      <c r="AZ150" s="55"/>
      <c r="BA150" s="55"/>
      <c r="BB150" s="55"/>
      <c r="BC150" s="55"/>
      <c r="BD150" s="55"/>
      <c r="BE150" s="55"/>
      <c r="BF150" s="55"/>
      <c r="BG150" s="55"/>
      <c r="BH150" s="55"/>
      <c r="BI150" s="55"/>
      <c r="BJ150" s="55"/>
      <c r="BK150" s="55"/>
      <c r="BL150" s="55"/>
      <c r="BM150" s="55"/>
      <c r="BN150" s="55"/>
      <c r="BO150" s="55"/>
    </row>
    <row r="151" spans="1:67" x14ac:dyDescent="0.3">
      <c r="Y151" s="55"/>
      <c r="Z151" s="55"/>
      <c r="AA151" s="55"/>
      <c r="AB151" s="55"/>
      <c r="AC151" s="55"/>
      <c r="AD151" s="55"/>
      <c r="AE151" s="55"/>
      <c r="AF151" s="55"/>
      <c r="AG151" s="55"/>
      <c r="AH151" s="55"/>
      <c r="AI151" s="55"/>
      <c r="AJ151" s="55"/>
      <c r="AK151" s="55"/>
      <c r="AL151" s="55"/>
      <c r="AM151" s="55"/>
      <c r="AN151" s="55"/>
      <c r="AO151" s="55"/>
      <c r="AP151" s="55"/>
      <c r="AQ151" s="55"/>
      <c r="AR151" s="55"/>
      <c r="AS151" s="55"/>
      <c r="AU151" s="55"/>
      <c r="AV151" s="55"/>
      <c r="AW151" s="55"/>
      <c r="AX151" s="55"/>
      <c r="AY151" s="55"/>
      <c r="AZ151" s="55"/>
      <c r="BA151" s="55"/>
      <c r="BB151" s="55"/>
      <c r="BC151" s="55"/>
      <c r="BD151" s="55"/>
      <c r="BE151" s="55"/>
      <c r="BF151" s="55"/>
      <c r="BG151" s="55"/>
      <c r="BH151" s="55"/>
      <c r="BI151" s="55"/>
      <c r="BJ151" s="55"/>
      <c r="BK151" s="55"/>
      <c r="BL151" s="55"/>
      <c r="BM151" s="55"/>
      <c r="BN151" s="55"/>
      <c r="BO151" s="55"/>
    </row>
    <row r="152" spans="1:67" x14ac:dyDescent="0.3">
      <c r="Y152" s="55"/>
      <c r="Z152" s="55"/>
      <c r="AA152" s="55"/>
      <c r="AB152" s="55"/>
      <c r="AC152" s="55"/>
      <c r="AD152" s="55"/>
      <c r="AE152" s="55"/>
      <c r="AF152" s="55"/>
      <c r="AG152" s="55"/>
      <c r="AH152" s="55"/>
      <c r="AI152" s="55"/>
      <c r="AJ152" s="55"/>
      <c r="AK152" s="55"/>
      <c r="AL152" s="55"/>
      <c r="AM152" s="55"/>
      <c r="AN152" s="55"/>
      <c r="AO152" s="55"/>
      <c r="AP152" s="55"/>
      <c r="AQ152" s="55"/>
      <c r="AR152" s="55"/>
      <c r="AS152" s="55"/>
      <c r="AU152" s="55"/>
      <c r="AV152" s="55"/>
      <c r="AW152" s="55"/>
      <c r="AX152" s="55"/>
      <c r="AY152" s="55"/>
      <c r="AZ152" s="55"/>
      <c r="BA152" s="55"/>
      <c r="BB152" s="55"/>
      <c r="BC152" s="55"/>
      <c r="BD152" s="55"/>
      <c r="BE152" s="55"/>
      <c r="BF152" s="55"/>
      <c r="BG152" s="55"/>
      <c r="BH152" s="55"/>
      <c r="BI152" s="55"/>
      <c r="BJ152" s="55"/>
      <c r="BK152" s="55"/>
      <c r="BL152" s="55"/>
      <c r="BM152" s="55"/>
      <c r="BN152" s="55"/>
      <c r="BO152" s="55"/>
    </row>
    <row r="153" spans="1:67" x14ac:dyDescent="0.3">
      <c r="Y153" s="55"/>
      <c r="Z153" s="55"/>
      <c r="AA153" s="55"/>
      <c r="AB153" s="55"/>
      <c r="AC153" s="55"/>
      <c r="AD153" s="55"/>
      <c r="AE153" s="55"/>
      <c r="AF153" s="55"/>
      <c r="AG153" s="55"/>
      <c r="AH153" s="55"/>
      <c r="AI153" s="55"/>
      <c r="AJ153" s="55"/>
      <c r="AK153" s="55"/>
      <c r="AL153" s="55"/>
      <c r="AM153" s="55"/>
      <c r="AN153" s="55"/>
      <c r="AO153" s="55"/>
      <c r="AP153" s="55"/>
      <c r="AQ153" s="55"/>
      <c r="AR153" s="55"/>
      <c r="AS153" s="55"/>
      <c r="AU153" s="55"/>
      <c r="AV153" s="55"/>
      <c r="AW153" s="55"/>
      <c r="AX153" s="55"/>
      <c r="AY153" s="55"/>
      <c r="AZ153" s="55"/>
      <c r="BA153" s="55"/>
      <c r="BB153" s="55"/>
      <c r="BC153" s="55"/>
      <c r="BD153" s="55"/>
      <c r="BE153" s="55"/>
      <c r="BF153" s="55"/>
      <c r="BG153" s="55"/>
      <c r="BH153" s="55"/>
      <c r="BI153" s="55"/>
      <c r="BJ153" s="55"/>
      <c r="BK153" s="55"/>
      <c r="BL153" s="55"/>
      <c r="BM153" s="55"/>
      <c r="BN153" s="55"/>
      <c r="BO153" s="55"/>
    </row>
    <row r="154" spans="1:67" x14ac:dyDescent="0.3">
      <c r="Y154" s="55"/>
      <c r="Z154" s="55"/>
      <c r="AA154" s="55"/>
      <c r="AB154" s="55"/>
      <c r="AC154" s="55"/>
      <c r="AD154" s="55"/>
      <c r="AE154" s="55"/>
      <c r="AF154" s="55"/>
      <c r="AG154" s="55"/>
      <c r="AH154" s="55"/>
      <c r="AI154" s="55"/>
      <c r="AJ154" s="55"/>
      <c r="AK154" s="55"/>
      <c r="AL154" s="55"/>
      <c r="AM154" s="55"/>
      <c r="AN154" s="55"/>
      <c r="AO154" s="55"/>
      <c r="AP154" s="55"/>
      <c r="AQ154" s="55"/>
      <c r="AR154" s="55"/>
      <c r="AS154" s="55"/>
      <c r="AU154" s="55"/>
      <c r="AV154" s="55"/>
      <c r="AW154" s="55"/>
      <c r="AX154" s="55"/>
      <c r="AY154" s="55"/>
      <c r="AZ154" s="55"/>
      <c r="BA154" s="55"/>
      <c r="BB154" s="55"/>
      <c r="BC154" s="55"/>
      <c r="BD154" s="55"/>
      <c r="BE154" s="55"/>
      <c r="BF154" s="55"/>
      <c r="BG154" s="55"/>
      <c r="BH154" s="55"/>
      <c r="BI154" s="55"/>
      <c r="BJ154" s="55"/>
      <c r="BK154" s="55"/>
      <c r="BL154" s="55"/>
      <c r="BM154" s="55"/>
      <c r="BN154" s="55"/>
      <c r="BO154" s="55"/>
    </row>
    <row r="155" spans="1:67" x14ac:dyDescent="0.3">
      <c r="Y155" s="55"/>
      <c r="Z155" s="55"/>
      <c r="AA155" s="55"/>
      <c r="AB155" s="55"/>
      <c r="AC155" s="55"/>
      <c r="AD155" s="55"/>
      <c r="AE155" s="55"/>
      <c r="AF155" s="55"/>
      <c r="AG155" s="55"/>
      <c r="AH155" s="55"/>
      <c r="AI155" s="55"/>
      <c r="AJ155" s="55"/>
      <c r="AK155" s="55"/>
      <c r="AL155" s="55"/>
      <c r="AM155" s="55"/>
      <c r="AN155" s="55"/>
      <c r="AO155" s="55"/>
      <c r="AP155" s="55"/>
      <c r="AQ155" s="55"/>
      <c r="AR155" s="55"/>
      <c r="AS155" s="55"/>
      <c r="AU155" s="55"/>
      <c r="AV155" s="55"/>
      <c r="AW155" s="55"/>
      <c r="AX155" s="55"/>
      <c r="AY155" s="55"/>
      <c r="AZ155" s="55"/>
      <c r="BA155" s="55"/>
      <c r="BB155" s="55"/>
      <c r="BC155" s="55"/>
      <c r="BD155" s="55"/>
      <c r="BE155" s="55"/>
      <c r="BF155" s="55"/>
      <c r="BG155" s="55"/>
      <c r="BH155" s="55"/>
      <c r="BI155" s="55"/>
      <c r="BJ155" s="55"/>
      <c r="BK155" s="55"/>
      <c r="BL155" s="55"/>
      <c r="BM155" s="55"/>
      <c r="BN155" s="55"/>
      <c r="BO155" s="55"/>
    </row>
    <row r="156" spans="1:67" x14ac:dyDescent="0.3">
      <c r="Y156" s="55"/>
      <c r="Z156" s="55"/>
      <c r="AA156" s="55"/>
      <c r="AB156" s="55"/>
      <c r="AC156" s="55"/>
      <c r="AD156" s="55"/>
      <c r="AE156" s="55"/>
      <c r="AF156" s="55"/>
      <c r="AG156" s="55"/>
      <c r="AH156" s="55"/>
      <c r="AI156" s="55"/>
      <c r="AJ156" s="55"/>
      <c r="AK156" s="55"/>
      <c r="AL156" s="55"/>
      <c r="AM156" s="55"/>
      <c r="AN156" s="55"/>
      <c r="AO156" s="55"/>
      <c r="AP156" s="55"/>
      <c r="AQ156" s="55"/>
      <c r="AR156" s="55"/>
      <c r="AS156" s="55"/>
      <c r="AU156" s="55"/>
      <c r="AV156" s="55"/>
      <c r="AW156" s="55"/>
      <c r="AX156" s="55"/>
      <c r="AY156" s="55"/>
      <c r="AZ156" s="55"/>
      <c r="BA156" s="55"/>
      <c r="BB156" s="55"/>
      <c r="BC156" s="55"/>
      <c r="BD156" s="55"/>
      <c r="BE156" s="55"/>
      <c r="BF156" s="55"/>
      <c r="BG156" s="55"/>
      <c r="BH156" s="55"/>
      <c r="BI156" s="55"/>
      <c r="BJ156" s="55"/>
      <c r="BK156" s="55"/>
      <c r="BL156" s="55"/>
      <c r="BM156" s="55"/>
      <c r="BN156" s="55"/>
      <c r="BO156" s="55"/>
    </row>
    <row r="157" spans="1:67" x14ac:dyDescent="0.3">
      <c r="Y157" s="55"/>
      <c r="Z157" s="55"/>
      <c r="AA157" s="55"/>
      <c r="AB157" s="55"/>
      <c r="AC157" s="55"/>
      <c r="AD157" s="55"/>
      <c r="AE157" s="55"/>
      <c r="AF157" s="55"/>
      <c r="AG157" s="55"/>
      <c r="AH157" s="55"/>
      <c r="AI157" s="55"/>
      <c r="AJ157" s="55"/>
      <c r="AK157" s="55"/>
      <c r="AL157" s="55"/>
      <c r="AM157" s="55"/>
      <c r="AN157" s="55"/>
      <c r="AO157" s="55"/>
      <c r="AP157" s="55"/>
      <c r="AQ157" s="55"/>
      <c r="AR157" s="55"/>
      <c r="AS157" s="55"/>
      <c r="AU157" s="55"/>
      <c r="AV157" s="55"/>
      <c r="AW157" s="55"/>
      <c r="AX157" s="55"/>
      <c r="AY157" s="55"/>
      <c r="AZ157" s="55"/>
      <c r="BA157" s="55"/>
      <c r="BB157" s="55"/>
      <c r="BC157" s="55"/>
      <c r="BD157" s="55"/>
      <c r="BE157" s="55"/>
      <c r="BF157" s="55"/>
      <c r="BG157" s="55"/>
      <c r="BH157" s="55"/>
      <c r="BI157" s="55"/>
      <c r="BJ157" s="55"/>
      <c r="BK157" s="55"/>
      <c r="BL157" s="55"/>
      <c r="BM157" s="55"/>
      <c r="BN157" s="55"/>
      <c r="BO157" s="55"/>
    </row>
  </sheetData>
  <sheetProtection formatCells="0" formatColumns="0" formatRows="0" insertColumns="0" insertRows="0" insertHyperlinks="0" deleteColumns="0" deleteRows="0" sort="0" autoFilter="0" pivotTables="0"/>
  <mergeCells count="5">
    <mergeCell ref="A2:W2"/>
    <mergeCell ref="A104:W104"/>
    <mergeCell ref="A123:W123"/>
    <mergeCell ref="A146:W146"/>
    <mergeCell ref="A149:S149"/>
  </mergeCells>
  <pageMargins left="0.23622047244094491" right="0.23622047244094491" top="0.74803149606299213" bottom="0.74803149606299213" header="0.31496062992125984" footer="0.31496062992125984"/>
  <pageSetup paperSize="9" scale="69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BO188"/>
  <sheetViews>
    <sheetView workbookViewId="0">
      <pane ySplit="1320" activePane="bottomLeft"/>
      <selection sqref="A1:XFD1048576"/>
      <selection pane="bottomLeft" activeCell="D8" sqref="D8"/>
    </sheetView>
  </sheetViews>
  <sheetFormatPr baseColWidth="10" defaultColWidth="8.88671875" defaultRowHeight="14.4" x14ac:dyDescent="0.3"/>
  <cols>
    <col min="1" max="1" width="41.33203125" bestFit="1" customWidth="1"/>
    <col min="2" max="2" width="8.88671875" bestFit="1" customWidth="1"/>
    <col min="3" max="3" width="9.44140625" style="3" bestFit="1" customWidth="1"/>
    <col min="5" max="12" width="3.6640625" style="23" bestFit="1" customWidth="1"/>
    <col min="13" max="13" width="3.6640625" style="23" customWidth="1"/>
    <col min="14" max="18" width="3.6640625" style="23" bestFit="1" customWidth="1"/>
    <col min="19" max="19" width="7.33203125" customWidth="1"/>
    <col min="21" max="21" width="14.109375" style="3" customWidth="1"/>
    <col min="22" max="22" width="9.109375" style="2"/>
    <col min="23" max="23" width="21" style="46" bestFit="1" customWidth="1"/>
    <col min="24" max="24" width="14.88671875" style="46" bestFit="1" customWidth="1"/>
    <col min="25" max="25" width="3.5546875" style="23" customWidth="1"/>
    <col min="26" max="45" width="3.5546875" style="23" bestFit="1" customWidth="1"/>
    <col min="47" max="67" width="3.5546875" style="23" hidden="1" customWidth="1"/>
  </cols>
  <sheetData>
    <row r="1" spans="1:67" ht="50.4" x14ac:dyDescent="0.3">
      <c r="A1" s="50" t="s">
        <v>21</v>
      </c>
      <c r="B1" s="50" t="s">
        <v>146</v>
      </c>
      <c r="C1" s="51" t="s">
        <v>23</v>
      </c>
      <c r="D1" s="50" t="s">
        <v>24</v>
      </c>
      <c r="E1" s="25" t="s">
        <v>25</v>
      </c>
      <c r="F1" s="26" t="s">
        <v>26</v>
      </c>
      <c r="G1" s="27" t="s">
        <v>27</v>
      </c>
      <c r="H1" s="28" t="s">
        <v>28</v>
      </c>
      <c r="I1" s="29" t="s">
        <v>29</v>
      </c>
      <c r="J1" s="30" t="s">
        <v>30</v>
      </c>
      <c r="K1" s="31" t="s">
        <v>31</v>
      </c>
      <c r="L1" s="32" t="s">
        <v>32</v>
      </c>
      <c r="M1" s="79" t="s">
        <v>400</v>
      </c>
      <c r="N1" s="33" t="s">
        <v>33</v>
      </c>
      <c r="O1" s="34" t="s">
        <v>34</v>
      </c>
      <c r="P1" s="26" t="s">
        <v>36</v>
      </c>
      <c r="Q1" s="35" t="s">
        <v>37</v>
      </c>
      <c r="R1" s="31" t="s">
        <v>38</v>
      </c>
      <c r="S1" s="50" t="s">
        <v>13</v>
      </c>
      <c r="T1" s="50" t="s">
        <v>39</v>
      </c>
      <c r="U1" s="51" t="s">
        <v>15</v>
      </c>
      <c r="V1" s="52" t="s">
        <v>16</v>
      </c>
      <c r="W1" s="41" t="s">
        <v>328</v>
      </c>
      <c r="X1" s="44" t="s">
        <v>332</v>
      </c>
      <c r="Y1" s="53" t="s">
        <v>371</v>
      </c>
      <c r="Z1" s="53" t="s">
        <v>372</v>
      </c>
      <c r="AA1" s="53" t="s">
        <v>373</v>
      </c>
      <c r="AB1" s="53" t="s">
        <v>374</v>
      </c>
      <c r="AC1" s="53" t="s">
        <v>375</v>
      </c>
      <c r="AD1" s="53" t="s">
        <v>376</v>
      </c>
      <c r="AE1" s="53" t="s">
        <v>377</v>
      </c>
      <c r="AF1" s="53" t="s">
        <v>378</v>
      </c>
      <c r="AG1" s="53" t="s">
        <v>379</v>
      </c>
      <c r="AH1" s="53" t="s">
        <v>380</v>
      </c>
      <c r="AI1" s="53" t="s">
        <v>381</v>
      </c>
      <c r="AJ1" s="53" t="s">
        <v>382</v>
      </c>
      <c r="AK1" s="53" t="s">
        <v>383</v>
      </c>
      <c r="AL1" s="53" t="s">
        <v>384</v>
      </c>
      <c r="AM1" s="53" t="s">
        <v>385</v>
      </c>
      <c r="AN1" s="53" t="s">
        <v>386</v>
      </c>
      <c r="AO1" s="53" t="s">
        <v>387</v>
      </c>
      <c r="AP1" s="53" t="s">
        <v>388</v>
      </c>
      <c r="AQ1" s="53" t="s">
        <v>389</v>
      </c>
      <c r="AR1" s="53" t="s">
        <v>390</v>
      </c>
      <c r="AS1" s="53" t="s">
        <v>391</v>
      </c>
      <c r="AU1" s="53" t="s">
        <v>371</v>
      </c>
      <c r="AV1" s="53" t="s">
        <v>372</v>
      </c>
      <c r="AW1" s="53" t="s">
        <v>373</v>
      </c>
      <c r="AX1" s="53" t="s">
        <v>374</v>
      </c>
      <c r="AY1" s="53" t="s">
        <v>375</v>
      </c>
      <c r="AZ1" s="53" t="s">
        <v>376</v>
      </c>
      <c r="BA1" s="53" t="s">
        <v>377</v>
      </c>
      <c r="BB1" s="53" t="s">
        <v>378</v>
      </c>
      <c r="BC1" s="53" t="s">
        <v>379</v>
      </c>
      <c r="BD1" s="53" t="s">
        <v>380</v>
      </c>
      <c r="BE1" s="53" t="s">
        <v>381</v>
      </c>
      <c r="BF1" s="53" t="s">
        <v>382</v>
      </c>
      <c r="BG1" s="53" t="s">
        <v>383</v>
      </c>
      <c r="BH1" s="53" t="s">
        <v>384</v>
      </c>
      <c r="BI1" s="53" t="s">
        <v>385</v>
      </c>
      <c r="BJ1" s="53" t="s">
        <v>386</v>
      </c>
      <c r="BK1" s="53" t="s">
        <v>387</v>
      </c>
      <c r="BL1" s="53" t="s">
        <v>388</v>
      </c>
      <c r="BM1" s="53" t="s">
        <v>389</v>
      </c>
      <c r="BN1" s="53" t="s">
        <v>390</v>
      </c>
      <c r="BO1" s="53" t="s">
        <v>391</v>
      </c>
    </row>
    <row r="2" spans="1:67" x14ac:dyDescent="0.3">
      <c r="A2" s="116" t="s">
        <v>147</v>
      </c>
      <c r="B2" s="116"/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  <c r="N2" s="116"/>
      <c r="O2" s="116"/>
      <c r="P2" s="116"/>
      <c r="Q2" s="116"/>
      <c r="R2" s="116"/>
      <c r="S2" s="116"/>
      <c r="T2" s="116"/>
      <c r="U2" s="116"/>
      <c r="V2" s="116"/>
      <c r="W2" s="57"/>
      <c r="X2" s="57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U2" s="59"/>
      <c r="AV2" s="59"/>
      <c r="AW2" s="59"/>
      <c r="AX2" s="59"/>
      <c r="AY2" s="59"/>
      <c r="AZ2" s="59"/>
      <c r="BA2" s="59"/>
      <c r="BB2" s="59"/>
      <c r="BC2" s="59"/>
      <c r="BD2" s="59"/>
      <c r="BE2" s="59"/>
      <c r="BF2" s="59"/>
      <c r="BG2" s="59"/>
      <c r="BH2" s="59"/>
      <c r="BI2" s="59"/>
      <c r="BJ2" s="59"/>
      <c r="BK2" s="59"/>
      <c r="BL2" s="59"/>
      <c r="BM2" s="59"/>
      <c r="BN2" s="59"/>
      <c r="BO2" s="59"/>
    </row>
    <row r="3" spans="1:67" x14ac:dyDescent="0.3">
      <c r="A3" s="87" t="s">
        <v>459</v>
      </c>
      <c r="B3" s="87">
        <v>7</v>
      </c>
      <c r="C3" s="88">
        <v>1008</v>
      </c>
      <c r="D3" s="89">
        <v>5.0999999999999996</v>
      </c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0"/>
      <c r="Q3" s="90"/>
      <c r="R3" s="90"/>
      <c r="S3" s="87">
        <f>SUM(E3:R3)</f>
        <v>0</v>
      </c>
      <c r="T3" s="87">
        <f>S3*B3</f>
        <v>0</v>
      </c>
      <c r="U3" s="88">
        <f>S3*C3</f>
        <v>0</v>
      </c>
      <c r="V3" s="91">
        <f>S3*D3</f>
        <v>0</v>
      </c>
      <c r="W3" s="92" t="s">
        <v>329</v>
      </c>
      <c r="X3" s="43" t="s">
        <v>402</v>
      </c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U3" s="64">
        <f>Y3*S3</f>
        <v>0</v>
      </c>
      <c r="AV3" s="64">
        <f>Z3*S3</f>
        <v>0</v>
      </c>
      <c r="AW3" s="64">
        <f>AA3*S3</f>
        <v>0</v>
      </c>
      <c r="AX3" s="64">
        <f>AB3*S3</f>
        <v>0</v>
      </c>
      <c r="AY3" s="64">
        <f>AC3*S3</f>
        <v>0</v>
      </c>
      <c r="AZ3" s="64">
        <f>AD3*S3</f>
        <v>0</v>
      </c>
      <c r="BA3" s="64">
        <f>AE3*S3</f>
        <v>0</v>
      </c>
      <c r="BB3" s="64">
        <f>AF3*S3</f>
        <v>0</v>
      </c>
      <c r="BC3" s="64">
        <f>AG3*S3</f>
        <v>0</v>
      </c>
      <c r="BD3" s="64">
        <f>AH3*S3</f>
        <v>0</v>
      </c>
      <c r="BE3" s="64">
        <f>AI3*S3</f>
        <v>0</v>
      </c>
      <c r="BF3" s="64">
        <f>AJ3*S3</f>
        <v>0</v>
      </c>
      <c r="BG3" s="64">
        <f>AK3*S3</f>
        <v>0</v>
      </c>
      <c r="BH3" s="64">
        <f>AL3*S3</f>
        <v>0</v>
      </c>
      <c r="BI3" s="64">
        <f>AM3*S3</f>
        <v>0</v>
      </c>
      <c r="BJ3" s="64">
        <f>AN3*S3</f>
        <v>0</v>
      </c>
      <c r="BK3" s="64">
        <f>AO3*S3</f>
        <v>0</v>
      </c>
      <c r="BL3" s="64">
        <f>AP3*S3</f>
        <v>0</v>
      </c>
      <c r="BM3" s="64">
        <f>AQ3*S3</f>
        <v>0</v>
      </c>
      <c r="BN3" s="64">
        <f>AR3*S3</f>
        <v>0</v>
      </c>
      <c r="BO3" s="64">
        <f>AS3*S3</f>
        <v>0</v>
      </c>
    </row>
    <row r="4" spans="1:67" s="69" customFormat="1" x14ac:dyDescent="0.3">
      <c r="A4" s="87" t="s">
        <v>458</v>
      </c>
      <c r="B4" s="87">
        <v>7</v>
      </c>
      <c r="C4" s="88">
        <v>1000</v>
      </c>
      <c r="D4" s="89">
        <v>8.9499999999999993</v>
      </c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  <c r="Q4" s="90"/>
      <c r="R4" s="90"/>
      <c r="S4" s="87">
        <f>SUM(E4:R4)</f>
        <v>0</v>
      </c>
      <c r="T4" s="87">
        <f>S4*B4</f>
        <v>0</v>
      </c>
      <c r="U4" s="88">
        <f>S4*C4</f>
        <v>0</v>
      </c>
      <c r="V4" s="91">
        <f>S4*D4</f>
        <v>0</v>
      </c>
      <c r="W4" s="92" t="s">
        <v>329</v>
      </c>
      <c r="X4" s="43" t="s">
        <v>402</v>
      </c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U4" s="64">
        <f>Y4*S4</f>
        <v>0</v>
      </c>
      <c r="AV4" s="64">
        <f>Z4*S4</f>
        <v>0</v>
      </c>
      <c r="AW4" s="64">
        <f>AA4*S4</f>
        <v>0</v>
      </c>
      <c r="AX4" s="64">
        <f>AB4*S4</f>
        <v>0</v>
      </c>
      <c r="AY4" s="64">
        <f>AC4*S4</f>
        <v>0</v>
      </c>
      <c r="AZ4" s="64">
        <f>AD4*S4</f>
        <v>0</v>
      </c>
      <c r="BA4" s="64">
        <f>AE4*S4</f>
        <v>0</v>
      </c>
      <c r="BB4" s="64">
        <f>AF4*S4</f>
        <v>0</v>
      </c>
      <c r="BC4" s="64">
        <f>AG4*S4</f>
        <v>0</v>
      </c>
      <c r="BD4" s="64">
        <f>AH4*S4</f>
        <v>0</v>
      </c>
      <c r="BE4" s="64">
        <f>AI4*S4</f>
        <v>0</v>
      </c>
      <c r="BF4" s="64">
        <f>AJ4*S4</f>
        <v>0</v>
      </c>
      <c r="BG4" s="64">
        <f>AK4*S4</f>
        <v>0</v>
      </c>
      <c r="BH4" s="64">
        <f>AL4*S4</f>
        <v>0</v>
      </c>
      <c r="BI4" s="64">
        <f>AM4*S4</f>
        <v>0</v>
      </c>
      <c r="BJ4" s="64">
        <f>AN4*S4</f>
        <v>0</v>
      </c>
      <c r="BK4" s="64">
        <f>AO4*S4</f>
        <v>0</v>
      </c>
      <c r="BL4" s="64">
        <f>AP4*S4</f>
        <v>0</v>
      </c>
      <c r="BM4" s="64">
        <f>AQ4*S4</f>
        <v>0</v>
      </c>
      <c r="BN4" s="64">
        <f>AR4*S4</f>
        <v>0</v>
      </c>
      <c r="BO4" s="64">
        <f>AS4*S4</f>
        <v>0</v>
      </c>
    </row>
    <row r="5" spans="1:67" s="69" customFormat="1" x14ac:dyDescent="0.3">
      <c r="A5" s="87" t="s">
        <v>457</v>
      </c>
      <c r="B5" s="87">
        <v>7</v>
      </c>
      <c r="C5" s="88">
        <v>850</v>
      </c>
      <c r="D5" s="89">
        <v>4.3</v>
      </c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  <c r="R5" s="90"/>
      <c r="S5" s="87">
        <f>SUM(E5:R5)</f>
        <v>0</v>
      </c>
      <c r="T5" s="87">
        <f>S5*B5</f>
        <v>0</v>
      </c>
      <c r="U5" s="88">
        <f>S5*C5</f>
        <v>0</v>
      </c>
      <c r="V5" s="91">
        <f>S5*D5</f>
        <v>0</v>
      </c>
      <c r="W5" s="92" t="s">
        <v>329</v>
      </c>
      <c r="X5" s="43" t="s">
        <v>402</v>
      </c>
      <c r="Y5" s="64"/>
      <c r="Z5" s="64"/>
      <c r="AA5" s="64"/>
      <c r="AB5" s="64"/>
      <c r="AC5" s="64"/>
      <c r="AD5" s="64"/>
      <c r="AE5" s="64"/>
      <c r="AF5" s="64"/>
      <c r="AG5" s="64"/>
      <c r="AH5" s="64"/>
      <c r="AI5" s="64"/>
      <c r="AJ5" s="64"/>
      <c r="AK5" s="64"/>
      <c r="AL5" s="64"/>
      <c r="AM5" s="64"/>
      <c r="AN5" s="64"/>
      <c r="AO5" s="64"/>
      <c r="AP5" s="64"/>
      <c r="AQ5" s="64"/>
      <c r="AR5" s="64"/>
      <c r="AS5" s="64"/>
      <c r="AU5" s="64">
        <f>Y5*S5</f>
        <v>0</v>
      </c>
      <c r="AV5" s="64">
        <f>Z5*S5</f>
        <v>0</v>
      </c>
      <c r="AW5" s="64">
        <f>AA5*S5</f>
        <v>0</v>
      </c>
      <c r="AX5" s="64">
        <f>AB5*S5</f>
        <v>0</v>
      </c>
      <c r="AY5" s="64">
        <f>AC5*S5</f>
        <v>0</v>
      </c>
      <c r="AZ5" s="64">
        <f>AD5*S5</f>
        <v>0</v>
      </c>
      <c r="BA5" s="64">
        <f>AE5*S5</f>
        <v>0</v>
      </c>
      <c r="BB5" s="64">
        <f>AF5*S5</f>
        <v>0</v>
      </c>
      <c r="BC5" s="64">
        <f>AG5*S5</f>
        <v>0</v>
      </c>
      <c r="BD5" s="64">
        <f>AH5*S5</f>
        <v>0</v>
      </c>
      <c r="BE5" s="64">
        <f>AI5*S5</f>
        <v>0</v>
      </c>
      <c r="BF5" s="64">
        <f>AJ5*S5</f>
        <v>0</v>
      </c>
      <c r="BG5" s="64">
        <f>AK5*S5</f>
        <v>0</v>
      </c>
      <c r="BH5" s="64">
        <f>AL5*S5</f>
        <v>0</v>
      </c>
      <c r="BI5" s="64">
        <f>AM5*S5</f>
        <v>0</v>
      </c>
      <c r="BJ5" s="64">
        <f>AN5*S5</f>
        <v>0</v>
      </c>
      <c r="BK5" s="64">
        <f>AO5*S5</f>
        <v>0</v>
      </c>
      <c r="BL5" s="64">
        <f>AP5*S5</f>
        <v>0</v>
      </c>
      <c r="BM5" s="64">
        <f>AQ5*S5</f>
        <v>0</v>
      </c>
      <c r="BN5" s="64">
        <f>AR5*S5</f>
        <v>0</v>
      </c>
      <c r="BO5" s="64">
        <f>AS5*S5</f>
        <v>0</v>
      </c>
    </row>
    <row r="6" spans="1:67" s="69" customFormat="1" x14ac:dyDescent="0.3">
      <c r="A6" s="87" t="s">
        <v>456</v>
      </c>
      <c r="B6" s="87">
        <v>7</v>
      </c>
      <c r="C6" s="88">
        <v>850</v>
      </c>
      <c r="D6" s="89">
        <v>4.5999999999999996</v>
      </c>
      <c r="E6" s="90"/>
      <c r="F6" s="90"/>
      <c r="G6" s="90"/>
      <c r="H6" s="90"/>
      <c r="I6" s="90"/>
      <c r="J6" s="90"/>
      <c r="K6" s="90"/>
      <c r="L6" s="90"/>
      <c r="M6" s="90"/>
      <c r="N6" s="90"/>
      <c r="O6" s="90"/>
      <c r="P6" s="90"/>
      <c r="Q6" s="90"/>
      <c r="R6" s="90"/>
      <c r="S6" s="87">
        <f>SUM(E6:R6)</f>
        <v>0</v>
      </c>
      <c r="T6" s="87">
        <f>S6*B6</f>
        <v>0</v>
      </c>
      <c r="U6" s="88">
        <f>S6*C6</f>
        <v>0</v>
      </c>
      <c r="V6" s="91">
        <f>S6*D6</f>
        <v>0</v>
      </c>
      <c r="W6" s="92" t="s">
        <v>329</v>
      </c>
      <c r="X6" s="43" t="s">
        <v>402</v>
      </c>
      <c r="Y6" s="64"/>
      <c r="Z6" s="64"/>
      <c r="AA6" s="64"/>
      <c r="AB6" s="64"/>
      <c r="AC6" s="64"/>
      <c r="AD6" s="64"/>
      <c r="AE6" s="64"/>
      <c r="AF6" s="64"/>
      <c r="AG6" s="64"/>
      <c r="AH6" s="64"/>
      <c r="AI6" s="64"/>
      <c r="AJ6" s="64"/>
      <c r="AK6" s="64"/>
      <c r="AL6" s="64"/>
      <c r="AM6" s="64"/>
      <c r="AN6" s="64"/>
      <c r="AO6" s="64"/>
      <c r="AP6" s="64"/>
      <c r="AQ6" s="64"/>
      <c r="AR6" s="64"/>
      <c r="AS6" s="64"/>
      <c r="AU6" s="64">
        <f>Y6*S6</f>
        <v>0</v>
      </c>
      <c r="AV6" s="64">
        <f>Z6*S6</f>
        <v>0</v>
      </c>
      <c r="AW6" s="64">
        <f>AA6*S6</f>
        <v>0</v>
      </c>
      <c r="AX6" s="64">
        <f>AB6*S6</f>
        <v>0</v>
      </c>
      <c r="AY6" s="64">
        <f>AC6*S6</f>
        <v>0</v>
      </c>
      <c r="AZ6" s="64">
        <f>AD6*S6</f>
        <v>0</v>
      </c>
      <c r="BA6" s="64">
        <f>AE6*S6</f>
        <v>0</v>
      </c>
      <c r="BB6" s="64">
        <f>AF6*S6</f>
        <v>0</v>
      </c>
      <c r="BC6" s="64">
        <f>AG6*S6</f>
        <v>0</v>
      </c>
      <c r="BD6" s="64">
        <f>AH6*S6</f>
        <v>0</v>
      </c>
      <c r="BE6" s="64">
        <f>AI6*S6</f>
        <v>0</v>
      </c>
      <c r="BF6" s="64">
        <f>AJ6*S6</f>
        <v>0</v>
      </c>
      <c r="BG6" s="64">
        <f>AK6*S6</f>
        <v>0</v>
      </c>
      <c r="BH6" s="64">
        <f>AL6*S6</f>
        <v>0</v>
      </c>
      <c r="BI6" s="64">
        <f>AM6*S6</f>
        <v>0</v>
      </c>
      <c r="BJ6" s="64">
        <f>AN6*S6</f>
        <v>0</v>
      </c>
      <c r="BK6" s="64">
        <f>AO6*S6</f>
        <v>0</v>
      </c>
      <c r="BL6" s="64">
        <f>AP6*S6</f>
        <v>0</v>
      </c>
      <c r="BM6" s="64">
        <f>AQ6*S6</f>
        <v>0</v>
      </c>
      <c r="BN6" s="64">
        <f>AR6*S6</f>
        <v>0</v>
      </c>
      <c r="BO6" s="64">
        <f>AS6*S6</f>
        <v>0</v>
      </c>
    </row>
    <row r="7" spans="1:67" s="69" customFormat="1" x14ac:dyDescent="0.3">
      <c r="A7" s="4" t="s">
        <v>404</v>
      </c>
      <c r="B7" s="4">
        <v>11</v>
      </c>
      <c r="C7" s="5">
        <v>800</v>
      </c>
      <c r="D7" s="17">
        <v>8</v>
      </c>
      <c r="E7" s="22"/>
      <c r="F7" s="22"/>
      <c r="G7" s="22"/>
      <c r="H7" s="22"/>
      <c r="I7" s="22"/>
      <c r="K7" s="22"/>
      <c r="L7" s="22"/>
      <c r="M7" s="22"/>
      <c r="N7" s="22"/>
      <c r="O7" s="22"/>
      <c r="P7" s="22"/>
      <c r="Q7" s="22"/>
      <c r="R7" s="22"/>
      <c r="S7" s="4">
        <f>SUM(E7:R7)</f>
        <v>0</v>
      </c>
      <c r="T7" s="4">
        <f>S7*B7</f>
        <v>0</v>
      </c>
      <c r="U7" s="5">
        <f>S7*C7</f>
        <v>0</v>
      </c>
      <c r="V7" s="18">
        <f>S7*D7</f>
        <v>0</v>
      </c>
      <c r="W7" s="43" t="s">
        <v>329</v>
      </c>
      <c r="X7" s="43" t="s">
        <v>402</v>
      </c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64"/>
      <c r="AJ7" s="64"/>
      <c r="AK7" s="64"/>
      <c r="AL7" s="64"/>
      <c r="AM7" s="64"/>
      <c r="AN7" s="64"/>
      <c r="AO7" s="64"/>
      <c r="AP7" s="64"/>
      <c r="AQ7" s="64"/>
      <c r="AR7" s="64"/>
      <c r="AS7" s="64"/>
      <c r="AU7" s="64">
        <f>Y7*S7</f>
        <v>0</v>
      </c>
      <c r="AV7" s="64">
        <f>Z7*S7</f>
        <v>0</v>
      </c>
      <c r="AW7" s="64">
        <f>AA7*S7</f>
        <v>0</v>
      </c>
      <c r="AX7" s="64">
        <f>AB7*S7</f>
        <v>0</v>
      </c>
      <c r="AY7" s="64">
        <f>AC7*S7</f>
        <v>0</v>
      </c>
      <c r="AZ7" s="64">
        <f>AD7*S7</f>
        <v>0</v>
      </c>
      <c r="BA7" s="64">
        <f>AE7*S7</f>
        <v>0</v>
      </c>
      <c r="BB7" s="64">
        <f>AF7*S7</f>
        <v>0</v>
      </c>
      <c r="BC7" s="64">
        <f>AG7*S7</f>
        <v>0</v>
      </c>
      <c r="BD7" s="64">
        <f>AH7*S7</f>
        <v>0</v>
      </c>
      <c r="BE7" s="64">
        <f>AI7*S7</f>
        <v>0</v>
      </c>
      <c r="BF7" s="64">
        <f>AJ7*S7</f>
        <v>0</v>
      </c>
      <c r="BG7" s="64">
        <f>AK7*S7</f>
        <v>0</v>
      </c>
      <c r="BH7" s="64">
        <f>AL7*S7</f>
        <v>0</v>
      </c>
      <c r="BI7" s="64">
        <f>AM7*S7</f>
        <v>0</v>
      </c>
      <c r="BJ7" s="64">
        <f>AN7*S7</f>
        <v>0</v>
      </c>
      <c r="BK7" s="64">
        <f>AO7*S7</f>
        <v>0</v>
      </c>
      <c r="BL7" s="64">
        <f>AP7*S7</f>
        <v>0</v>
      </c>
      <c r="BM7" s="64">
        <f>AQ7*S7</f>
        <v>0</v>
      </c>
      <c r="BN7" s="64">
        <f>AR7*S7</f>
        <v>0</v>
      </c>
      <c r="BO7" s="64">
        <f>AS7*S7</f>
        <v>0</v>
      </c>
    </row>
    <row r="8" spans="1:67" s="69" customFormat="1" x14ac:dyDescent="0.3">
      <c r="A8" s="4" t="s">
        <v>405</v>
      </c>
      <c r="B8" s="4">
        <v>12</v>
      </c>
      <c r="C8" s="5">
        <v>780</v>
      </c>
      <c r="D8" s="17">
        <v>6</v>
      </c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4">
        <f t="shared" ref="S8:S10" si="0">SUM(E8:R8)</f>
        <v>0</v>
      </c>
      <c r="T8" s="4">
        <f t="shared" ref="T8:T10" si="1">S8*B8</f>
        <v>0</v>
      </c>
      <c r="U8" s="5">
        <f t="shared" ref="U8:U10" si="2">S8*C8</f>
        <v>0</v>
      </c>
      <c r="V8" s="18">
        <f t="shared" ref="V8:V10" si="3">S8*D8</f>
        <v>0</v>
      </c>
      <c r="W8" s="43" t="s">
        <v>329</v>
      </c>
      <c r="X8" s="43" t="s">
        <v>401</v>
      </c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  <c r="AS8" s="64"/>
      <c r="AU8" s="64">
        <f t="shared" ref="AU8:AU10" si="4">Y8*S8</f>
        <v>0</v>
      </c>
      <c r="AV8" s="64">
        <f t="shared" ref="AV8:AV10" si="5">Z8*S8</f>
        <v>0</v>
      </c>
      <c r="AW8" s="64">
        <f t="shared" ref="AW8:AW10" si="6">AA8*S8</f>
        <v>0</v>
      </c>
      <c r="AX8" s="64">
        <f t="shared" ref="AX8:AX10" si="7">AB8*S8</f>
        <v>0</v>
      </c>
      <c r="AY8" s="64">
        <f t="shared" ref="AY8:AY10" si="8">AC8*S8</f>
        <v>0</v>
      </c>
      <c r="AZ8" s="64">
        <f t="shared" ref="AZ8:AZ10" si="9">AD8*S8</f>
        <v>0</v>
      </c>
      <c r="BA8" s="64">
        <f t="shared" ref="BA8:BA10" si="10">AE8*S8</f>
        <v>0</v>
      </c>
      <c r="BB8" s="64">
        <f t="shared" ref="BB8:BB10" si="11">AF8*S8</f>
        <v>0</v>
      </c>
      <c r="BC8" s="64">
        <f t="shared" ref="BC8:BC10" si="12">AG8*S8</f>
        <v>0</v>
      </c>
      <c r="BD8" s="64">
        <f t="shared" ref="BD8:BD10" si="13">AH8*S8</f>
        <v>0</v>
      </c>
      <c r="BE8" s="64">
        <f t="shared" ref="BE8:BE10" si="14">AI8*S8</f>
        <v>0</v>
      </c>
      <c r="BF8" s="64">
        <f t="shared" ref="BF8:BF10" si="15">AJ8*S8</f>
        <v>0</v>
      </c>
      <c r="BG8" s="64">
        <f t="shared" ref="BG8:BG10" si="16">AK8*S8</f>
        <v>0</v>
      </c>
      <c r="BH8" s="64">
        <f t="shared" ref="BH8:BH10" si="17">AL8*S8</f>
        <v>0</v>
      </c>
      <c r="BI8" s="64">
        <f t="shared" ref="BI8:BI10" si="18">AM8*S8</f>
        <v>0</v>
      </c>
      <c r="BJ8" s="64">
        <f t="shared" ref="BJ8:BJ10" si="19">AN8*S8</f>
        <v>0</v>
      </c>
      <c r="BK8" s="64">
        <f t="shared" ref="BK8:BK10" si="20">AO8*S8</f>
        <v>0</v>
      </c>
      <c r="BL8" s="64">
        <f t="shared" ref="BL8:BL10" si="21">AP8*S8</f>
        <v>0</v>
      </c>
      <c r="BM8" s="64">
        <f t="shared" ref="BM8:BM10" si="22">AQ8*S8</f>
        <v>0</v>
      </c>
      <c r="BN8" s="64">
        <f t="shared" ref="BN8:BN10" si="23">AR8*S8</f>
        <v>0</v>
      </c>
      <c r="BO8" s="64">
        <f t="shared" ref="BO8:BO10" si="24">AS8*S8</f>
        <v>0</v>
      </c>
    </row>
    <row r="9" spans="1:67" s="69" customFormat="1" x14ac:dyDescent="0.3">
      <c r="A9" s="4" t="s">
        <v>406</v>
      </c>
      <c r="B9" s="4">
        <v>20</v>
      </c>
      <c r="C9" s="5">
        <v>1290</v>
      </c>
      <c r="D9" s="17">
        <v>14</v>
      </c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4">
        <f t="shared" si="0"/>
        <v>0</v>
      </c>
      <c r="T9" s="4">
        <f t="shared" si="1"/>
        <v>0</v>
      </c>
      <c r="U9" s="5">
        <f t="shared" si="2"/>
        <v>0</v>
      </c>
      <c r="V9" s="18">
        <f t="shared" si="3"/>
        <v>0</v>
      </c>
      <c r="W9" s="43" t="s">
        <v>329</v>
      </c>
      <c r="X9" s="43" t="s">
        <v>333</v>
      </c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  <c r="AS9" s="64"/>
      <c r="AU9" s="64">
        <f t="shared" si="4"/>
        <v>0</v>
      </c>
      <c r="AV9" s="64">
        <f t="shared" si="5"/>
        <v>0</v>
      </c>
      <c r="AW9" s="64">
        <f t="shared" si="6"/>
        <v>0</v>
      </c>
      <c r="AX9" s="64">
        <f t="shared" si="7"/>
        <v>0</v>
      </c>
      <c r="AY9" s="64">
        <f t="shared" si="8"/>
        <v>0</v>
      </c>
      <c r="AZ9" s="64">
        <f t="shared" si="9"/>
        <v>0</v>
      </c>
      <c r="BA9" s="64">
        <f t="shared" si="10"/>
        <v>0</v>
      </c>
      <c r="BB9" s="64">
        <f t="shared" si="11"/>
        <v>0</v>
      </c>
      <c r="BC9" s="64">
        <f t="shared" si="12"/>
        <v>0</v>
      </c>
      <c r="BD9" s="64">
        <f t="shared" si="13"/>
        <v>0</v>
      </c>
      <c r="BE9" s="64">
        <f t="shared" si="14"/>
        <v>0</v>
      </c>
      <c r="BF9" s="64">
        <f t="shared" si="15"/>
        <v>0</v>
      </c>
      <c r="BG9" s="64">
        <f t="shared" si="16"/>
        <v>0</v>
      </c>
      <c r="BH9" s="64">
        <f t="shared" si="17"/>
        <v>0</v>
      </c>
      <c r="BI9" s="64">
        <f t="shared" si="18"/>
        <v>0</v>
      </c>
      <c r="BJ9" s="64">
        <f t="shared" si="19"/>
        <v>0</v>
      </c>
      <c r="BK9" s="64">
        <f t="shared" si="20"/>
        <v>0</v>
      </c>
      <c r="BL9" s="64">
        <f t="shared" si="21"/>
        <v>0</v>
      </c>
      <c r="BM9" s="64">
        <f t="shared" si="22"/>
        <v>0</v>
      </c>
      <c r="BN9" s="64">
        <f t="shared" si="23"/>
        <v>0</v>
      </c>
      <c r="BO9" s="64">
        <f t="shared" si="24"/>
        <v>0</v>
      </c>
    </row>
    <row r="10" spans="1:67" s="69" customFormat="1" x14ac:dyDescent="0.3">
      <c r="A10" s="4" t="s">
        <v>148</v>
      </c>
      <c r="B10" s="4">
        <v>58</v>
      </c>
      <c r="C10" s="5">
        <v>2900</v>
      </c>
      <c r="D10" s="17">
        <v>18</v>
      </c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4">
        <f t="shared" si="0"/>
        <v>0</v>
      </c>
      <c r="T10" s="4">
        <f t="shared" si="1"/>
        <v>0</v>
      </c>
      <c r="U10" s="5">
        <f t="shared" si="2"/>
        <v>0</v>
      </c>
      <c r="V10" s="18">
        <f t="shared" si="3"/>
        <v>0</v>
      </c>
      <c r="W10" s="43" t="s">
        <v>329</v>
      </c>
      <c r="X10" s="43" t="s">
        <v>333</v>
      </c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  <c r="AS10" s="64"/>
      <c r="AU10" s="64">
        <f t="shared" si="4"/>
        <v>0</v>
      </c>
      <c r="AV10" s="64">
        <f t="shared" si="5"/>
        <v>0</v>
      </c>
      <c r="AW10" s="64">
        <f t="shared" si="6"/>
        <v>0</v>
      </c>
      <c r="AX10" s="64">
        <f t="shared" si="7"/>
        <v>0</v>
      </c>
      <c r="AY10" s="64">
        <f t="shared" si="8"/>
        <v>0</v>
      </c>
      <c r="AZ10" s="64">
        <f t="shared" si="9"/>
        <v>0</v>
      </c>
      <c r="BA10" s="64">
        <f t="shared" si="10"/>
        <v>0</v>
      </c>
      <c r="BB10" s="64">
        <f t="shared" si="11"/>
        <v>0</v>
      </c>
      <c r="BC10" s="64">
        <f t="shared" si="12"/>
        <v>0</v>
      </c>
      <c r="BD10" s="64">
        <f t="shared" si="13"/>
        <v>0</v>
      </c>
      <c r="BE10" s="64">
        <f t="shared" si="14"/>
        <v>0</v>
      </c>
      <c r="BF10" s="64">
        <f t="shared" si="15"/>
        <v>0</v>
      </c>
      <c r="BG10" s="64">
        <f t="shared" si="16"/>
        <v>0</v>
      </c>
      <c r="BH10" s="64">
        <f t="shared" si="17"/>
        <v>0</v>
      </c>
      <c r="BI10" s="64">
        <f t="shared" si="18"/>
        <v>0</v>
      </c>
      <c r="BJ10" s="64">
        <f t="shared" si="19"/>
        <v>0</v>
      </c>
      <c r="BK10" s="64">
        <f t="shared" si="20"/>
        <v>0</v>
      </c>
      <c r="BL10" s="64">
        <f t="shared" si="21"/>
        <v>0</v>
      </c>
      <c r="BM10" s="64">
        <f t="shared" si="22"/>
        <v>0</v>
      </c>
      <c r="BN10" s="64">
        <f t="shared" si="23"/>
        <v>0</v>
      </c>
      <c r="BO10" s="64">
        <f t="shared" si="24"/>
        <v>0</v>
      </c>
    </row>
    <row r="11" spans="1:67" x14ac:dyDescent="0.3">
      <c r="A11" s="4" t="s">
        <v>149</v>
      </c>
      <c r="B11" s="4">
        <v>21</v>
      </c>
      <c r="C11" s="5">
        <v>1590</v>
      </c>
      <c r="D11" s="17">
        <v>13</v>
      </c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4">
        <f t="shared" ref="S11:S16" si="25">SUM(E11:R11)</f>
        <v>0</v>
      </c>
      <c r="T11" s="4">
        <f t="shared" ref="T11:T16" si="26">S11*B11</f>
        <v>0</v>
      </c>
      <c r="U11" s="5">
        <f t="shared" ref="U11:U16" si="27">S11*C11</f>
        <v>0</v>
      </c>
      <c r="V11" s="18">
        <f t="shared" ref="V11:V16" si="28">S11*D11</f>
        <v>0</v>
      </c>
      <c r="W11" s="43" t="s">
        <v>329</v>
      </c>
      <c r="X11" s="43" t="s">
        <v>333</v>
      </c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  <c r="AS11" s="64"/>
      <c r="AU11" s="64">
        <f t="shared" ref="AU11:AU85" si="29">Y11*S11</f>
        <v>0</v>
      </c>
      <c r="AV11" s="64">
        <f t="shared" ref="AV11:AV85" si="30">Z11*S11</f>
        <v>0</v>
      </c>
      <c r="AW11" s="64">
        <f t="shared" ref="AW11:AW85" si="31">AA11*S11</f>
        <v>0</v>
      </c>
      <c r="AX11" s="64">
        <f t="shared" ref="AX11:AX85" si="32">AB11*S11</f>
        <v>0</v>
      </c>
      <c r="AY11" s="64">
        <f t="shared" ref="AY11:AY85" si="33">AC11*S11</f>
        <v>0</v>
      </c>
      <c r="AZ11" s="64">
        <f t="shared" ref="AZ11:AZ85" si="34">AD11*S11</f>
        <v>0</v>
      </c>
      <c r="BA11" s="64">
        <f t="shared" ref="BA11:BA85" si="35">AE11*S11</f>
        <v>0</v>
      </c>
      <c r="BB11" s="64">
        <f t="shared" ref="BB11:BB85" si="36">AF11*S11</f>
        <v>0</v>
      </c>
      <c r="BC11" s="64">
        <f t="shared" ref="BC11:BC85" si="37">AG11*S11</f>
        <v>0</v>
      </c>
      <c r="BD11" s="64">
        <f t="shared" ref="BD11:BD85" si="38">AH11*S11</f>
        <v>0</v>
      </c>
      <c r="BE11" s="64">
        <f t="shared" ref="BE11:BE85" si="39">AI11*S11</f>
        <v>0</v>
      </c>
      <c r="BF11" s="64">
        <f t="shared" ref="BF11:BF85" si="40">AJ11*S11</f>
        <v>0</v>
      </c>
      <c r="BG11" s="64">
        <f t="shared" ref="BG11:BG85" si="41">AK11*S11</f>
        <v>0</v>
      </c>
      <c r="BH11" s="64">
        <f t="shared" ref="BH11:BH85" si="42">AL11*S11</f>
        <v>0</v>
      </c>
      <c r="BI11" s="64">
        <f t="shared" ref="BI11:BI85" si="43">AM11*S11</f>
        <v>0</v>
      </c>
      <c r="BJ11" s="64">
        <f t="shared" ref="BJ11:BJ85" si="44">AN11*S11</f>
        <v>0</v>
      </c>
      <c r="BK11" s="64">
        <f t="shared" ref="BK11:BK85" si="45">AO11*S11</f>
        <v>0</v>
      </c>
      <c r="BL11" s="64">
        <f t="shared" ref="BL11:BL85" si="46">AP11*S11</f>
        <v>0</v>
      </c>
      <c r="BM11" s="64">
        <f t="shared" ref="BM11:BM85" si="47">AQ11*S11</f>
        <v>0</v>
      </c>
      <c r="BN11" s="64">
        <f t="shared" ref="BN11:BN85" si="48">AR11*S11</f>
        <v>0</v>
      </c>
      <c r="BO11" s="64">
        <f t="shared" ref="BO11:BO85" si="49">AS11*S11</f>
        <v>0</v>
      </c>
    </row>
    <row r="12" spans="1:67" x14ac:dyDescent="0.3">
      <c r="A12" s="4" t="s">
        <v>150</v>
      </c>
      <c r="B12" s="4">
        <v>20</v>
      </c>
      <c r="C12" s="5">
        <v>1290</v>
      </c>
      <c r="D12" s="17">
        <v>14</v>
      </c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4">
        <f t="shared" si="25"/>
        <v>0</v>
      </c>
      <c r="T12" s="4">
        <f t="shared" si="26"/>
        <v>0</v>
      </c>
      <c r="U12" s="5">
        <f t="shared" si="27"/>
        <v>0</v>
      </c>
      <c r="V12" s="18">
        <f t="shared" si="28"/>
        <v>0</v>
      </c>
      <c r="W12" s="43" t="s">
        <v>329</v>
      </c>
      <c r="X12" s="43" t="s">
        <v>333</v>
      </c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  <c r="AS12" s="64"/>
      <c r="AU12" s="64">
        <f t="shared" si="29"/>
        <v>0</v>
      </c>
      <c r="AV12" s="64">
        <f t="shared" si="30"/>
        <v>0</v>
      </c>
      <c r="AW12" s="64">
        <f t="shared" si="31"/>
        <v>0</v>
      </c>
      <c r="AX12" s="64">
        <f t="shared" si="32"/>
        <v>0</v>
      </c>
      <c r="AY12" s="64">
        <f t="shared" si="33"/>
        <v>0</v>
      </c>
      <c r="AZ12" s="64">
        <f t="shared" si="34"/>
        <v>0</v>
      </c>
      <c r="BA12" s="64">
        <f t="shared" si="35"/>
        <v>0</v>
      </c>
      <c r="BB12" s="64">
        <f t="shared" si="36"/>
        <v>0</v>
      </c>
      <c r="BC12" s="64">
        <f t="shared" si="37"/>
        <v>0</v>
      </c>
      <c r="BD12" s="64">
        <f t="shared" si="38"/>
        <v>0</v>
      </c>
      <c r="BE12" s="64">
        <f t="shared" si="39"/>
        <v>0</v>
      </c>
      <c r="BF12" s="64">
        <f t="shared" si="40"/>
        <v>0</v>
      </c>
      <c r="BG12" s="64">
        <f t="shared" si="41"/>
        <v>0</v>
      </c>
      <c r="BH12" s="64">
        <f t="shared" si="42"/>
        <v>0</v>
      </c>
      <c r="BI12" s="64">
        <f t="shared" si="43"/>
        <v>0</v>
      </c>
      <c r="BJ12" s="64">
        <f t="shared" si="44"/>
        <v>0</v>
      </c>
      <c r="BK12" s="64">
        <f t="shared" si="45"/>
        <v>0</v>
      </c>
      <c r="BL12" s="64">
        <f t="shared" si="46"/>
        <v>0</v>
      </c>
      <c r="BM12" s="64">
        <f t="shared" si="47"/>
        <v>0</v>
      </c>
      <c r="BN12" s="64">
        <f t="shared" si="48"/>
        <v>0</v>
      </c>
      <c r="BO12" s="64">
        <f t="shared" si="49"/>
        <v>0</v>
      </c>
    </row>
    <row r="13" spans="1:67" x14ac:dyDescent="0.3">
      <c r="A13" s="4" t="s">
        <v>151</v>
      </c>
      <c r="B13" s="4">
        <v>20</v>
      </c>
      <c r="C13" s="5">
        <v>1590</v>
      </c>
      <c r="D13" s="17">
        <v>13</v>
      </c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4">
        <f t="shared" si="25"/>
        <v>0</v>
      </c>
      <c r="T13" s="4">
        <f t="shared" si="26"/>
        <v>0</v>
      </c>
      <c r="U13" s="5">
        <f t="shared" si="27"/>
        <v>0</v>
      </c>
      <c r="V13" s="18">
        <f t="shared" si="28"/>
        <v>0</v>
      </c>
      <c r="W13" s="43" t="s">
        <v>329</v>
      </c>
      <c r="X13" s="43" t="s">
        <v>333</v>
      </c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  <c r="AS13" s="64"/>
      <c r="AU13" s="64">
        <f t="shared" si="29"/>
        <v>0</v>
      </c>
      <c r="AV13" s="64">
        <f t="shared" si="30"/>
        <v>0</v>
      </c>
      <c r="AW13" s="64">
        <f t="shared" si="31"/>
        <v>0</v>
      </c>
      <c r="AX13" s="64">
        <f t="shared" si="32"/>
        <v>0</v>
      </c>
      <c r="AY13" s="64">
        <f t="shared" si="33"/>
        <v>0</v>
      </c>
      <c r="AZ13" s="64">
        <f t="shared" si="34"/>
        <v>0</v>
      </c>
      <c r="BA13" s="64">
        <f t="shared" si="35"/>
        <v>0</v>
      </c>
      <c r="BB13" s="64">
        <f t="shared" si="36"/>
        <v>0</v>
      </c>
      <c r="BC13" s="64">
        <f t="shared" si="37"/>
        <v>0</v>
      </c>
      <c r="BD13" s="64">
        <f t="shared" si="38"/>
        <v>0</v>
      </c>
      <c r="BE13" s="64">
        <f t="shared" si="39"/>
        <v>0</v>
      </c>
      <c r="BF13" s="64">
        <f t="shared" si="40"/>
        <v>0</v>
      </c>
      <c r="BG13" s="64">
        <f t="shared" si="41"/>
        <v>0</v>
      </c>
      <c r="BH13" s="64">
        <f t="shared" si="42"/>
        <v>0</v>
      </c>
      <c r="BI13" s="64">
        <f t="shared" si="43"/>
        <v>0</v>
      </c>
      <c r="BJ13" s="64">
        <f t="shared" si="44"/>
        <v>0</v>
      </c>
      <c r="BK13" s="64">
        <f t="shared" si="45"/>
        <v>0</v>
      </c>
      <c r="BL13" s="64">
        <f t="shared" si="46"/>
        <v>0</v>
      </c>
      <c r="BM13" s="64">
        <f t="shared" si="47"/>
        <v>0</v>
      </c>
      <c r="BN13" s="64">
        <f t="shared" si="48"/>
        <v>0</v>
      </c>
      <c r="BO13" s="64">
        <f t="shared" si="49"/>
        <v>0</v>
      </c>
    </row>
    <row r="14" spans="1:67" x14ac:dyDescent="0.3">
      <c r="A14" s="4" t="s">
        <v>152</v>
      </c>
      <c r="B14" s="4">
        <v>20</v>
      </c>
      <c r="C14" s="5">
        <v>1290</v>
      </c>
      <c r="D14" s="17">
        <v>13</v>
      </c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4">
        <f t="shared" si="25"/>
        <v>0</v>
      </c>
      <c r="T14" s="4">
        <f t="shared" si="26"/>
        <v>0</v>
      </c>
      <c r="U14" s="5">
        <f t="shared" si="27"/>
        <v>0</v>
      </c>
      <c r="V14" s="18">
        <f t="shared" si="28"/>
        <v>0</v>
      </c>
      <c r="W14" s="43" t="s">
        <v>329</v>
      </c>
      <c r="X14" s="43" t="s">
        <v>333</v>
      </c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  <c r="AS14" s="64"/>
      <c r="AU14" s="64">
        <f t="shared" si="29"/>
        <v>0</v>
      </c>
      <c r="AV14" s="64">
        <f t="shared" si="30"/>
        <v>0</v>
      </c>
      <c r="AW14" s="64">
        <f t="shared" si="31"/>
        <v>0</v>
      </c>
      <c r="AX14" s="64">
        <f t="shared" si="32"/>
        <v>0</v>
      </c>
      <c r="AY14" s="64">
        <f t="shared" si="33"/>
        <v>0</v>
      </c>
      <c r="AZ14" s="64">
        <f t="shared" si="34"/>
        <v>0</v>
      </c>
      <c r="BA14" s="64">
        <f t="shared" si="35"/>
        <v>0</v>
      </c>
      <c r="BB14" s="64">
        <f t="shared" si="36"/>
        <v>0</v>
      </c>
      <c r="BC14" s="64">
        <f t="shared" si="37"/>
        <v>0</v>
      </c>
      <c r="BD14" s="64">
        <f t="shared" si="38"/>
        <v>0</v>
      </c>
      <c r="BE14" s="64">
        <f t="shared" si="39"/>
        <v>0</v>
      </c>
      <c r="BF14" s="64">
        <f t="shared" si="40"/>
        <v>0</v>
      </c>
      <c r="BG14" s="64">
        <f t="shared" si="41"/>
        <v>0</v>
      </c>
      <c r="BH14" s="64">
        <f t="shared" si="42"/>
        <v>0</v>
      </c>
      <c r="BI14" s="64">
        <f t="shared" si="43"/>
        <v>0</v>
      </c>
      <c r="BJ14" s="64">
        <f t="shared" si="44"/>
        <v>0</v>
      </c>
      <c r="BK14" s="64">
        <f t="shared" si="45"/>
        <v>0</v>
      </c>
      <c r="BL14" s="64">
        <f t="shared" si="46"/>
        <v>0</v>
      </c>
      <c r="BM14" s="64">
        <f t="shared" si="47"/>
        <v>0</v>
      </c>
      <c r="BN14" s="64">
        <f t="shared" si="48"/>
        <v>0</v>
      </c>
      <c r="BO14" s="64">
        <f t="shared" si="49"/>
        <v>0</v>
      </c>
    </row>
    <row r="15" spans="1:67" x14ac:dyDescent="0.3">
      <c r="A15" s="4" t="s">
        <v>153</v>
      </c>
      <c r="B15" s="4">
        <v>20</v>
      </c>
      <c r="C15" s="5">
        <v>1590</v>
      </c>
      <c r="D15" s="17">
        <v>14</v>
      </c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4">
        <f t="shared" si="25"/>
        <v>0</v>
      </c>
      <c r="T15" s="4">
        <f t="shared" si="26"/>
        <v>0</v>
      </c>
      <c r="U15" s="5">
        <f t="shared" si="27"/>
        <v>0</v>
      </c>
      <c r="V15" s="18">
        <f t="shared" si="28"/>
        <v>0</v>
      </c>
      <c r="W15" s="43" t="s">
        <v>330</v>
      </c>
      <c r="X15" s="43" t="s">
        <v>333</v>
      </c>
      <c r="Y15" s="66"/>
      <c r="Z15" s="66"/>
      <c r="AA15" s="66"/>
      <c r="AB15" s="66"/>
      <c r="AC15" s="66"/>
      <c r="AD15" s="66"/>
      <c r="AE15" s="66"/>
      <c r="AF15" s="66"/>
      <c r="AG15" s="66"/>
      <c r="AH15" s="66"/>
      <c r="AI15" s="66"/>
      <c r="AJ15" s="66"/>
      <c r="AK15" s="66">
        <v>2</v>
      </c>
      <c r="AL15" s="66"/>
      <c r="AM15" s="66"/>
      <c r="AN15" s="66"/>
      <c r="AO15" s="66"/>
      <c r="AP15" s="66"/>
      <c r="AQ15" s="66"/>
      <c r="AR15" s="66"/>
      <c r="AS15" s="66"/>
      <c r="AU15" s="64">
        <f t="shared" si="29"/>
        <v>0</v>
      </c>
      <c r="AV15" s="64">
        <f t="shared" si="30"/>
        <v>0</v>
      </c>
      <c r="AW15" s="64">
        <f t="shared" si="31"/>
        <v>0</v>
      </c>
      <c r="AX15" s="64">
        <f t="shared" si="32"/>
        <v>0</v>
      </c>
      <c r="AY15" s="64">
        <f t="shared" si="33"/>
        <v>0</v>
      </c>
      <c r="AZ15" s="64">
        <f t="shared" si="34"/>
        <v>0</v>
      </c>
      <c r="BA15" s="64">
        <f t="shared" si="35"/>
        <v>0</v>
      </c>
      <c r="BB15" s="64">
        <f t="shared" si="36"/>
        <v>0</v>
      </c>
      <c r="BC15" s="64">
        <f t="shared" si="37"/>
        <v>0</v>
      </c>
      <c r="BD15" s="64">
        <f t="shared" si="38"/>
        <v>0</v>
      </c>
      <c r="BE15" s="64">
        <f t="shared" si="39"/>
        <v>0</v>
      </c>
      <c r="BF15" s="64">
        <f t="shared" si="40"/>
        <v>0</v>
      </c>
      <c r="BG15" s="64">
        <f t="shared" si="41"/>
        <v>0</v>
      </c>
      <c r="BH15" s="64">
        <f t="shared" si="42"/>
        <v>0</v>
      </c>
      <c r="BI15" s="64">
        <f t="shared" si="43"/>
        <v>0</v>
      </c>
      <c r="BJ15" s="64">
        <f t="shared" si="44"/>
        <v>0</v>
      </c>
      <c r="BK15" s="64">
        <f t="shared" si="45"/>
        <v>0</v>
      </c>
      <c r="BL15" s="64">
        <f t="shared" si="46"/>
        <v>0</v>
      </c>
      <c r="BM15" s="64">
        <f t="shared" si="47"/>
        <v>0</v>
      </c>
      <c r="BN15" s="64">
        <f t="shared" si="48"/>
        <v>0</v>
      </c>
      <c r="BO15" s="64">
        <f t="shared" si="49"/>
        <v>0</v>
      </c>
    </row>
    <row r="16" spans="1:67" x14ac:dyDescent="0.3">
      <c r="A16" s="4" t="s">
        <v>154</v>
      </c>
      <c r="B16" s="4">
        <v>20</v>
      </c>
      <c r="C16" s="5">
        <v>1290</v>
      </c>
      <c r="D16" s="17">
        <v>14</v>
      </c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4">
        <f t="shared" si="25"/>
        <v>0</v>
      </c>
      <c r="T16" s="4">
        <f t="shared" si="26"/>
        <v>0</v>
      </c>
      <c r="U16" s="5">
        <f t="shared" si="27"/>
        <v>0</v>
      </c>
      <c r="V16" s="18">
        <f t="shared" si="28"/>
        <v>0</v>
      </c>
      <c r="W16" s="43" t="s">
        <v>330</v>
      </c>
      <c r="X16" s="43" t="s">
        <v>333</v>
      </c>
      <c r="Y16" s="66"/>
      <c r="Z16" s="66"/>
      <c r="AA16" s="66"/>
      <c r="AB16" s="66"/>
      <c r="AC16" s="66"/>
      <c r="AD16" s="66"/>
      <c r="AE16" s="66"/>
      <c r="AF16" s="66"/>
      <c r="AG16" s="66"/>
      <c r="AH16" s="66"/>
      <c r="AI16" s="66"/>
      <c r="AJ16" s="66"/>
      <c r="AK16" s="66">
        <v>2</v>
      </c>
      <c r="AL16" s="66"/>
      <c r="AM16" s="66"/>
      <c r="AN16" s="66"/>
      <c r="AO16" s="66"/>
      <c r="AP16" s="66"/>
      <c r="AQ16" s="66"/>
      <c r="AR16" s="66"/>
      <c r="AS16" s="66"/>
      <c r="AU16" s="64">
        <f t="shared" si="29"/>
        <v>0</v>
      </c>
      <c r="AV16" s="64">
        <f t="shared" si="30"/>
        <v>0</v>
      </c>
      <c r="AW16" s="64">
        <f t="shared" si="31"/>
        <v>0</v>
      </c>
      <c r="AX16" s="64">
        <f t="shared" si="32"/>
        <v>0</v>
      </c>
      <c r="AY16" s="64">
        <f t="shared" si="33"/>
        <v>0</v>
      </c>
      <c r="AZ16" s="64">
        <f t="shared" si="34"/>
        <v>0</v>
      </c>
      <c r="BA16" s="64">
        <f t="shared" si="35"/>
        <v>0</v>
      </c>
      <c r="BB16" s="64">
        <f t="shared" si="36"/>
        <v>0</v>
      </c>
      <c r="BC16" s="64">
        <f t="shared" si="37"/>
        <v>0</v>
      </c>
      <c r="BD16" s="64">
        <f t="shared" si="38"/>
        <v>0</v>
      </c>
      <c r="BE16" s="64">
        <f t="shared" si="39"/>
        <v>0</v>
      </c>
      <c r="BF16" s="64">
        <f t="shared" si="40"/>
        <v>0</v>
      </c>
      <c r="BG16" s="64">
        <f t="shared" si="41"/>
        <v>0</v>
      </c>
      <c r="BH16" s="64">
        <f t="shared" si="42"/>
        <v>0</v>
      </c>
      <c r="BI16" s="64">
        <f t="shared" si="43"/>
        <v>0</v>
      </c>
      <c r="BJ16" s="64">
        <f t="shared" si="44"/>
        <v>0</v>
      </c>
      <c r="BK16" s="64">
        <f t="shared" si="45"/>
        <v>0</v>
      </c>
      <c r="BL16" s="64">
        <f t="shared" si="46"/>
        <v>0</v>
      </c>
      <c r="BM16" s="64">
        <f t="shared" si="47"/>
        <v>0</v>
      </c>
      <c r="BN16" s="64">
        <f t="shared" si="48"/>
        <v>0</v>
      </c>
      <c r="BO16" s="64">
        <f t="shared" si="49"/>
        <v>0</v>
      </c>
    </row>
    <row r="17" spans="1:67" x14ac:dyDescent="0.3">
      <c r="A17" s="116" t="s">
        <v>155</v>
      </c>
      <c r="B17" s="116"/>
      <c r="C17" s="116"/>
      <c r="D17" s="116"/>
      <c r="E17" s="116"/>
      <c r="F17" s="116"/>
      <c r="G17" s="116"/>
      <c r="H17" s="116"/>
      <c r="I17" s="116"/>
      <c r="J17" s="116"/>
      <c r="K17" s="116"/>
      <c r="L17" s="116"/>
      <c r="M17" s="116"/>
      <c r="N17" s="116"/>
      <c r="O17" s="116"/>
      <c r="P17" s="116"/>
      <c r="Q17" s="116"/>
      <c r="R17" s="116"/>
      <c r="S17" s="116"/>
      <c r="T17" s="116"/>
      <c r="U17" s="116"/>
      <c r="V17" s="116"/>
      <c r="W17" s="57"/>
      <c r="X17" s="57"/>
      <c r="Y17" s="58"/>
      <c r="Z17" s="58"/>
      <c r="AA17" s="58"/>
      <c r="AB17" s="58"/>
      <c r="AC17" s="58"/>
      <c r="AD17" s="58"/>
      <c r="AE17" s="58"/>
      <c r="AF17" s="58"/>
      <c r="AG17" s="58"/>
      <c r="AH17" s="58"/>
      <c r="AI17" s="58"/>
      <c r="AJ17" s="58"/>
      <c r="AK17" s="58"/>
      <c r="AL17" s="58"/>
      <c r="AM17" s="58"/>
      <c r="AN17" s="58"/>
      <c r="AO17" s="58"/>
      <c r="AP17" s="58"/>
      <c r="AQ17" s="58"/>
      <c r="AR17" s="58"/>
      <c r="AS17" s="58"/>
      <c r="AU17" s="64">
        <f t="shared" si="29"/>
        <v>0</v>
      </c>
      <c r="AV17" s="64">
        <f t="shared" si="30"/>
        <v>0</v>
      </c>
      <c r="AW17" s="64">
        <f t="shared" si="31"/>
        <v>0</v>
      </c>
      <c r="AX17" s="64">
        <f t="shared" si="32"/>
        <v>0</v>
      </c>
      <c r="AY17" s="64">
        <f t="shared" si="33"/>
        <v>0</v>
      </c>
      <c r="AZ17" s="64">
        <f t="shared" si="34"/>
        <v>0</v>
      </c>
      <c r="BA17" s="64">
        <f t="shared" si="35"/>
        <v>0</v>
      </c>
      <c r="BB17" s="64">
        <f t="shared" si="36"/>
        <v>0</v>
      </c>
      <c r="BC17" s="64">
        <f t="shared" si="37"/>
        <v>0</v>
      </c>
      <c r="BD17" s="64">
        <f t="shared" si="38"/>
        <v>0</v>
      </c>
      <c r="BE17" s="64">
        <f t="shared" si="39"/>
        <v>0</v>
      </c>
      <c r="BF17" s="64">
        <f t="shared" si="40"/>
        <v>0</v>
      </c>
      <c r="BG17" s="64">
        <f t="shared" si="41"/>
        <v>0</v>
      </c>
      <c r="BH17" s="64">
        <f t="shared" si="42"/>
        <v>0</v>
      </c>
      <c r="BI17" s="64">
        <f t="shared" si="43"/>
        <v>0</v>
      </c>
      <c r="BJ17" s="64">
        <f t="shared" si="44"/>
        <v>0</v>
      </c>
      <c r="BK17" s="64">
        <f t="shared" si="45"/>
        <v>0</v>
      </c>
      <c r="BL17" s="64">
        <f t="shared" si="46"/>
        <v>0</v>
      </c>
      <c r="BM17" s="64">
        <f t="shared" si="47"/>
        <v>0</v>
      </c>
      <c r="BN17" s="64">
        <f t="shared" si="48"/>
        <v>0</v>
      </c>
      <c r="BO17" s="64">
        <f t="shared" si="49"/>
        <v>0</v>
      </c>
    </row>
    <row r="18" spans="1:67" s="69" customFormat="1" x14ac:dyDescent="0.3">
      <c r="A18" s="93" t="s">
        <v>464</v>
      </c>
      <c r="B18" s="87">
        <v>3</v>
      </c>
      <c r="C18" s="88">
        <v>575</v>
      </c>
      <c r="D18" s="89">
        <v>5.5</v>
      </c>
      <c r="E18" s="90"/>
      <c r="F18" s="90"/>
      <c r="G18" s="90"/>
      <c r="H18" s="90"/>
      <c r="I18" s="90"/>
      <c r="J18" s="90"/>
      <c r="K18" s="90"/>
      <c r="L18" s="90"/>
      <c r="M18" s="90"/>
      <c r="N18" s="90"/>
      <c r="O18" s="90"/>
      <c r="P18" s="90"/>
      <c r="Q18" s="90"/>
      <c r="R18" s="90"/>
      <c r="S18" s="87">
        <f t="shared" ref="S18:S20" si="50">SUM(E18:R18)</f>
        <v>0</v>
      </c>
      <c r="T18" s="87">
        <f t="shared" ref="T18:T20" si="51">S18*B18</f>
        <v>0</v>
      </c>
      <c r="U18" s="88">
        <f t="shared" ref="U18:U20" si="52">S18*C18</f>
        <v>0</v>
      </c>
      <c r="V18" s="91">
        <f t="shared" ref="V18:V20" si="53">S18*D18</f>
        <v>0</v>
      </c>
      <c r="W18" s="92" t="s">
        <v>329</v>
      </c>
      <c r="X18" s="43" t="s">
        <v>407</v>
      </c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/>
      <c r="AQ18" s="56"/>
      <c r="AR18" s="56"/>
      <c r="AS18" s="56"/>
      <c r="AU18" s="64"/>
      <c r="AV18" s="64"/>
      <c r="AW18" s="64"/>
      <c r="AX18" s="64"/>
      <c r="AY18" s="64"/>
      <c r="AZ18" s="64"/>
      <c r="BA18" s="64"/>
      <c r="BB18" s="64"/>
      <c r="BC18" s="64"/>
      <c r="BD18" s="64"/>
      <c r="BE18" s="64"/>
      <c r="BF18" s="64"/>
      <c r="BG18" s="64"/>
      <c r="BH18" s="64"/>
      <c r="BI18" s="64"/>
      <c r="BJ18" s="64"/>
      <c r="BK18" s="64"/>
      <c r="BL18" s="64"/>
      <c r="BM18" s="64"/>
      <c r="BN18" s="64"/>
      <c r="BO18" s="64"/>
    </row>
    <row r="19" spans="1:67" s="69" customFormat="1" x14ac:dyDescent="0.3">
      <c r="A19" s="93" t="s">
        <v>463</v>
      </c>
      <c r="B19" s="87">
        <v>3</v>
      </c>
      <c r="C19" s="88">
        <v>470</v>
      </c>
      <c r="D19" s="89">
        <v>3.75</v>
      </c>
      <c r="E19" s="90"/>
      <c r="F19" s="90"/>
      <c r="G19" s="90"/>
      <c r="H19" s="90"/>
      <c r="I19" s="90"/>
      <c r="J19" s="90"/>
      <c r="K19" s="90"/>
      <c r="L19" s="90"/>
      <c r="M19" s="90"/>
      <c r="N19" s="90"/>
      <c r="O19" s="90"/>
      <c r="P19" s="90"/>
      <c r="Q19" s="90"/>
      <c r="R19" s="90"/>
      <c r="S19" s="87">
        <f t="shared" si="50"/>
        <v>0</v>
      </c>
      <c r="T19" s="87">
        <f t="shared" si="51"/>
        <v>0</v>
      </c>
      <c r="U19" s="88">
        <f t="shared" si="52"/>
        <v>0</v>
      </c>
      <c r="V19" s="91">
        <f t="shared" si="53"/>
        <v>0</v>
      </c>
      <c r="W19" s="92" t="s">
        <v>329</v>
      </c>
      <c r="X19" s="43" t="s">
        <v>408</v>
      </c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U19" s="64"/>
      <c r="AV19" s="64"/>
      <c r="AW19" s="64"/>
      <c r="AX19" s="64"/>
      <c r="AY19" s="64"/>
      <c r="AZ19" s="64"/>
      <c r="BA19" s="64"/>
      <c r="BB19" s="64"/>
      <c r="BC19" s="64"/>
      <c r="BD19" s="64"/>
      <c r="BE19" s="64"/>
      <c r="BF19" s="64"/>
      <c r="BG19" s="64"/>
      <c r="BH19" s="64"/>
      <c r="BI19" s="64"/>
      <c r="BJ19" s="64"/>
      <c r="BK19" s="64"/>
      <c r="BL19" s="64"/>
      <c r="BM19" s="64"/>
      <c r="BN19" s="64"/>
      <c r="BO19" s="64"/>
    </row>
    <row r="20" spans="1:67" s="69" customFormat="1" x14ac:dyDescent="0.3">
      <c r="A20" s="40" t="s">
        <v>409</v>
      </c>
      <c r="B20" s="4">
        <v>2</v>
      </c>
      <c r="C20" s="5">
        <v>490</v>
      </c>
      <c r="D20" s="17">
        <v>5.5</v>
      </c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4">
        <f t="shared" si="50"/>
        <v>0</v>
      </c>
      <c r="T20" s="4">
        <f t="shared" si="51"/>
        <v>0</v>
      </c>
      <c r="U20" s="5">
        <f t="shared" si="52"/>
        <v>0</v>
      </c>
      <c r="V20" s="18">
        <f t="shared" si="53"/>
        <v>0</v>
      </c>
      <c r="W20" s="43" t="s">
        <v>329</v>
      </c>
      <c r="X20" s="43" t="s">
        <v>334</v>
      </c>
      <c r="Y20" s="56"/>
      <c r="Z20" s="56"/>
      <c r="AA20" s="56"/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/>
      <c r="AQ20" s="56"/>
      <c r="AR20" s="56"/>
      <c r="AS20" s="56"/>
      <c r="AU20" s="64"/>
      <c r="AV20" s="64"/>
      <c r="AW20" s="64"/>
      <c r="AX20" s="64"/>
      <c r="AY20" s="64"/>
      <c r="AZ20" s="64"/>
      <c r="BA20" s="64"/>
      <c r="BB20" s="64"/>
      <c r="BC20" s="64"/>
      <c r="BD20" s="64"/>
      <c r="BE20" s="64"/>
      <c r="BF20" s="64"/>
      <c r="BG20" s="64"/>
      <c r="BH20" s="64"/>
      <c r="BI20" s="64"/>
      <c r="BJ20" s="64"/>
      <c r="BK20" s="64"/>
      <c r="BL20" s="64"/>
      <c r="BM20" s="64"/>
      <c r="BN20" s="64"/>
      <c r="BO20" s="64"/>
    </row>
    <row r="21" spans="1:67" s="69" customFormat="1" x14ac:dyDescent="0.3">
      <c r="A21" s="40" t="s">
        <v>410</v>
      </c>
      <c r="B21" s="4">
        <v>2</v>
      </c>
      <c r="C21" s="5">
        <v>330</v>
      </c>
      <c r="D21" s="17">
        <v>2.4</v>
      </c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4">
        <f t="shared" ref="S21:S26" si="54">SUM(E21:R21)</f>
        <v>0</v>
      </c>
      <c r="T21" s="4">
        <f t="shared" ref="T21:T26" si="55">S21*B21</f>
        <v>0</v>
      </c>
      <c r="U21" s="5">
        <f t="shared" ref="U21:U26" si="56">S21*C21</f>
        <v>0</v>
      </c>
      <c r="V21" s="18">
        <f t="shared" ref="V21:V26" si="57">S21*D21</f>
        <v>0</v>
      </c>
      <c r="W21" s="43" t="s">
        <v>329</v>
      </c>
      <c r="X21" s="43" t="s">
        <v>347</v>
      </c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U21" s="64"/>
      <c r="AV21" s="64"/>
      <c r="AW21" s="64"/>
      <c r="AX21" s="64"/>
      <c r="AY21" s="64"/>
      <c r="AZ21" s="64"/>
      <c r="BA21" s="64"/>
      <c r="BB21" s="64"/>
      <c r="BC21" s="64"/>
      <c r="BD21" s="64"/>
      <c r="BE21" s="64"/>
      <c r="BF21" s="64"/>
      <c r="BG21" s="64"/>
      <c r="BH21" s="64"/>
      <c r="BI21" s="64"/>
      <c r="BJ21" s="64"/>
      <c r="BK21" s="64"/>
      <c r="BL21" s="64"/>
      <c r="BM21" s="64"/>
      <c r="BN21" s="64"/>
      <c r="BO21" s="64"/>
    </row>
    <row r="22" spans="1:67" s="69" customFormat="1" x14ac:dyDescent="0.3">
      <c r="A22" s="40" t="s">
        <v>411</v>
      </c>
      <c r="B22" s="4">
        <v>2</v>
      </c>
      <c r="C22" s="5">
        <v>330</v>
      </c>
      <c r="D22" s="17">
        <v>1.6</v>
      </c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4">
        <f t="shared" si="54"/>
        <v>0</v>
      </c>
      <c r="T22" s="4">
        <f t="shared" si="55"/>
        <v>0</v>
      </c>
      <c r="U22" s="5">
        <f t="shared" si="56"/>
        <v>0</v>
      </c>
      <c r="V22" s="18">
        <f t="shared" si="57"/>
        <v>0</v>
      </c>
      <c r="W22" s="43" t="s">
        <v>329</v>
      </c>
      <c r="X22" s="43" t="s">
        <v>347</v>
      </c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U22" s="64"/>
      <c r="AV22" s="64"/>
      <c r="AW22" s="64"/>
      <c r="AX22" s="64"/>
      <c r="AY22" s="64"/>
      <c r="AZ22" s="64"/>
      <c r="BA22" s="64"/>
      <c r="BB22" s="64"/>
      <c r="BC22" s="64"/>
      <c r="BD22" s="64"/>
      <c r="BE22" s="64"/>
      <c r="BF22" s="64"/>
      <c r="BG22" s="64"/>
      <c r="BH22" s="64"/>
      <c r="BI22" s="64"/>
      <c r="BJ22" s="64"/>
      <c r="BK22" s="64"/>
      <c r="BL22" s="64"/>
      <c r="BM22" s="64"/>
      <c r="BN22" s="64"/>
      <c r="BO22" s="64"/>
    </row>
    <row r="23" spans="1:67" s="69" customFormat="1" x14ac:dyDescent="0.3">
      <c r="A23" s="40" t="s">
        <v>412</v>
      </c>
      <c r="B23" s="4">
        <v>2</v>
      </c>
      <c r="C23" s="5">
        <v>330</v>
      </c>
      <c r="D23" s="17">
        <v>1.8</v>
      </c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4">
        <f t="shared" si="54"/>
        <v>0</v>
      </c>
      <c r="T23" s="4">
        <f t="shared" si="55"/>
        <v>0</v>
      </c>
      <c r="U23" s="5">
        <f t="shared" si="56"/>
        <v>0</v>
      </c>
      <c r="V23" s="18">
        <f t="shared" si="57"/>
        <v>0</v>
      </c>
      <c r="W23" s="43" t="s">
        <v>329</v>
      </c>
      <c r="X23" s="43" t="s">
        <v>347</v>
      </c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U23" s="64"/>
      <c r="AV23" s="64"/>
      <c r="AW23" s="64"/>
      <c r="AX23" s="64"/>
      <c r="AY23" s="64"/>
      <c r="AZ23" s="64"/>
      <c r="BA23" s="64"/>
      <c r="BB23" s="64"/>
      <c r="BC23" s="64"/>
      <c r="BD23" s="64"/>
      <c r="BE23" s="64"/>
      <c r="BF23" s="64"/>
      <c r="BG23" s="64"/>
      <c r="BH23" s="64"/>
      <c r="BI23" s="64"/>
      <c r="BJ23" s="64"/>
      <c r="BK23" s="64"/>
      <c r="BL23" s="64"/>
      <c r="BM23" s="64"/>
      <c r="BN23" s="64"/>
      <c r="BO23" s="64"/>
    </row>
    <row r="24" spans="1:67" s="69" customFormat="1" x14ac:dyDescent="0.3">
      <c r="A24" s="40" t="s">
        <v>413</v>
      </c>
      <c r="B24" s="4">
        <v>3</v>
      </c>
      <c r="C24" s="5">
        <v>495</v>
      </c>
      <c r="D24" s="17">
        <v>2.4</v>
      </c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4">
        <f t="shared" si="54"/>
        <v>0</v>
      </c>
      <c r="T24" s="4">
        <f t="shared" si="55"/>
        <v>0</v>
      </c>
      <c r="U24" s="5">
        <f t="shared" si="56"/>
        <v>0</v>
      </c>
      <c r="V24" s="18">
        <f t="shared" si="57"/>
        <v>0</v>
      </c>
      <c r="W24" s="43" t="s">
        <v>329</v>
      </c>
      <c r="X24" s="43" t="s">
        <v>340</v>
      </c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6"/>
      <c r="AN24" s="56"/>
      <c r="AO24" s="56"/>
      <c r="AP24" s="56"/>
      <c r="AQ24" s="56"/>
      <c r="AR24" s="56"/>
      <c r="AS24" s="56"/>
      <c r="AU24" s="64"/>
      <c r="AV24" s="64"/>
      <c r="AW24" s="64"/>
      <c r="AX24" s="64"/>
      <c r="AY24" s="64"/>
      <c r="AZ24" s="64"/>
      <c r="BA24" s="64"/>
      <c r="BB24" s="64"/>
      <c r="BC24" s="64"/>
      <c r="BD24" s="64"/>
      <c r="BE24" s="64"/>
      <c r="BF24" s="64"/>
      <c r="BG24" s="64"/>
      <c r="BH24" s="64"/>
      <c r="BI24" s="64"/>
      <c r="BJ24" s="64"/>
      <c r="BK24" s="64"/>
      <c r="BL24" s="64"/>
      <c r="BM24" s="64"/>
      <c r="BN24" s="64"/>
      <c r="BO24" s="64"/>
    </row>
    <row r="25" spans="1:67" s="69" customFormat="1" x14ac:dyDescent="0.3">
      <c r="A25" s="40" t="s">
        <v>414</v>
      </c>
      <c r="B25" s="4">
        <v>3</v>
      </c>
      <c r="C25" s="5">
        <v>495</v>
      </c>
      <c r="D25" s="17">
        <v>2.4</v>
      </c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4">
        <f t="shared" si="54"/>
        <v>0</v>
      </c>
      <c r="T25" s="4">
        <f t="shared" si="55"/>
        <v>0</v>
      </c>
      <c r="U25" s="5">
        <f t="shared" si="56"/>
        <v>0</v>
      </c>
      <c r="V25" s="18">
        <f t="shared" si="57"/>
        <v>0</v>
      </c>
      <c r="W25" s="43" t="s">
        <v>329</v>
      </c>
      <c r="X25" s="43" t="s">
        <v>340</v>
      </c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  <c r="AP25" s="56"/>
      <c r="AQ25" s="56"/>
      <c r="AR25" s="56"/>
      <c r="AS25" s="56"/>
      <c r="AU25" s="64"/>
      <c r="AV25" s="64"/>
      <c r="AW25" s="64"/>
      <c r="AX25" s="64"/>
      <c r="AY25" s="64"/>
      <c r="AZ25" s="64"/>
      <c r="BA25" s="64"/>
      <c r="BB25" s="64"/>
      <c r="BC25" s="64"/>
      <c r="BD25" s="64"/>
      <c r="BE25" s="64"/>
      <c r="BF25" s="64"/>
      <c r="BG25" s="64"/>
      <c r="BH25" s="64"/>
      <c r="BI25" s="64"/>
      <c r="BJ25" s="64"/>
      <c r="BK25" s="64"/>
      <c r="BL25" s="64"/>
      <c r="BM25" s="64"/>
      <c r="BN25" s="64"/>
      <c r="BO25" s="64"/>
    </row>
    <row r="26" spans="1:67" s="69" customFormat="1" x14ac:dyDescent="0.3">
      <c r="A26" s="40" t="s">
        <v>415</v>
      </c>
      <c r="B26" s="4">
        <v>3</v>
      </c>
      <c r="C26" s="5">
        <v>495</v>
      </c>
      <c r="D26" s="17">
        <v>2.2999999999999998</v>
      </c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4">
        <f t="shared" si="54"/>
        <v>0</v>
      </c>
      <c r="T26" s="4">
        <f t="shared" si="55"/>
        <v>0</v>
      </c>
      <c r="U26" s="5">
        <f t="shared" si="56"/>
        <v>0</v>
      </c>
      <c r="V26" s="18">
        <f t="shared" si="57"/>
        <v>0</v>
      </c>
      <c r="W26" s="43" t="s">
        <v>329</v>
      </c>
      <c r="X26" s="43" t="s">
        <v>340</v>
      </c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U26" s="64"/>
      <c r="AV26" s="64"/>
      <c r="AW26" s="64"/>
      <c r="AX26" s="64"/>
      <c r="AY26" s="64"/>
      <c r="AZ26" s="64"/>
      <c r="BA26" s="64"/>
      <c r="BB26" s="64"/>
      <c r="BC26" s="64"/>
      <c r="BD26" s="64"/>
      <c r="BE26" s="64"/>
      <c r="BF26" s="64"/>
      <c r="BG26" s="64"/>
      <c r="BH26" s="64"/>
      <c r="BI26" s="64"/>
      <c r="BJ26" s="64"/>
      <c r="BK26" s="64"/>
      <c r="BL26" s="64"/>
      <c r="BM26" s="64"/>
      <c r="BN26" s="64"/>
      <c r="BO26" s="64"/>
    </row>
    <row r="27" spans="1:67" s="69" customFormat="1" x14ac:dyDescent="0.3">
      <c r="A27" s="4" t="s">
        <v>156</v>
      </c>
      <c r="B27" s="4">
        <v>2</v>
      </c>
      <c r="C27" s="5">
        <v>590</v>
      </c>
      <c r="D27" s="17">
        <v>6.9</v>
      </c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4">
        <f>SUM(E27:R27)</f>
        <v>0</v>
      </c>
      <c r="T27" s="4">
        <f>S27*B27</f>
        <v>0</v>
      </c>
      <c r="U27" s="5">
        <f>S27*C27</f>
        <v>0</v>
      </c>
      <c r="V27" s="18">
        <f>S27*D27</f>
        <v>0</v>
      </c>
      <c r="W27" s="43" t="s">
        <v>329</v>
      </c>
      <c r="X27" s="43" t="s">
        <v>342</v>
      </c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/>
      <c r="AQ27" s="56"/>
      <c r="AR27" s="56"/>
      <c r="AS27" s="56"/>
      <c r="AU27" s="64">
        <f t="shared" ref="AU27" si="58">Y27*S27</f>
        <v>0</v>
      </c>
      <c r="AV27" s="64">
        <f t="shared" ref="AV27" si="59">Z27*S27</f>
        <v>0</v>
      </c>
      <c r="AW27" s="64">
        <f t="shared" ref="AW27" si="60">AA27*S27</f>
        <v>0</v>
      </c>
      <c r="AX27" s="64">
        <f t="shared" ref="AX27" si="61">AB27*S27</f>
        <v>0</v>
      </c>
      <c r="AY27" s="64">
        <f t="shared" ref="AY27" si="62">AC27*S27</f>
        <v>0</v>
      </c>
      <c r="AZ27" s="64">
        <f t="shared" ref="AZ27" si="63">AD27*S27</f>
        <v>0</v>
      </c>
      <c r="BA27" s="64">
        <f t="shared" ref="BA27" si="64">AE27*S27</f>
        <v>0</v>
      </c>
      <c r="BB27" s="64">
        <f t="shared" ref="BB27" si="65">AF27*S27</f>
        <v>0</v>
      </c>
      <c r="BC27" s="64">
        <f t="shared" ref="BC27" si="66">AG27*S27</f>
        <v>0</v>
      </c>
      <c r="BD27" s="64">
        <f t="shared" ref="BD27" si="67">AH27*S27</f>
        <v>0</v>
      </c>
      <c r="BE27" s="64">
        <f t="shared" ref="BE27" si="68">AI27*S27</f>
        <v>0</v>
      </c>
      <c r="BF27" s="64">
        <f t="shared" ref="BF27" si="69">AJ27*S27</f>
        <v>0</v>
      </c>
      <c r="BG27" s="64">
        <f t="shared" ref="BG27" si="70">AK27*S27</f>
        <v>0</v>
      </c>
      <c r="BH27" s="64">
        <f t="shared" ref="BH27" si="71">AL27*S27</f>
        <v>0</v>
      </c>
      <c r="BI27" s="64">
        <f t="shared" ref="BI27" si="72">AM27*S27</f>
        <v>0</v>
      </c>
      <c r="BJ27" s="64">
        <f t="shared" ref="BJ27" si="73">AN27*S27</f>
        <v>0</v>
      </c>
      <c r="BK27" s="64">
        <f t="shared" ref="BK27" si="74">AO27*S27</f>
        <v>0</v>
      </c>
      <c r="BL27" s="64">
        <f t="shared" ref="BL27" si="75">AP27*S27</f>
        <v>0</v>
      </c>
      <c r="BM27" s="64">
        <f t="shared" ref="BM27" si="76">AQ27*S27</f>
        <v>0</v>
      </c>
      <c r="BN27" s="64">
        <f t="shared" ref="BN27" si="77">AR27*S27</f>
        <v>0</v>
      </c>
      <c r="BO27" s="64">
        <f t="shared" ref="BO27" si="78">AS27*S27</f>
        <v>0</v>
      </c>
    </row>
    <row r="28" spans="1:67" x14ac:dyDescent="0.3">
      <c r="A28" s="4" t="s">
        <v>157</v>
      </c>
      <c r="B28" s="4">
        <v>6</v>
      </c>
      <c r="C28" s="5">
        <v>950</v>
      </c>
      <c r="D28" s="17">
        <v>6.8</v>
      </c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4">
        <f t="shared" ref="S28:S44" si="79">SUM(E28:R28)</f>
        <v>0</v>
      </c>
      <c r="T28" s="4">
        <f t="shared" ref="T28:T44" si="80">S28*B28</f>
        <v>0</v>
      </c>
      <c r="U28" s="5">
        <f t="shared" ref="U28:U44" si="81">S28*C28</f>
        <v>0</v>
      </c>
      <c r="V28" s="18">
        <f t="shared" ref="V28:V44" si="82">S28*D28</f>
        <v>0</v>
      </c>
      <c r="W28" s="43" t="s">
        <v>329</v>
      </c>
      <c r="X28" s="43" t="s">
        <v>393</v>
      </c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U28" s="64">
        <f t="shared" si="29"/>
        <v>0</v>
      </c>
      <c r="AV28" s="64">
        <f t="shared" si="30"/>
        <v>0</v>
      </c>
      <c r="AW28" s="64">
        <f t="shared" si="31"/>
        <v>0</v>
      </c>
      <c r="AX28" s="64">
        <f t="shared" si="32"/>
        <v>0</v>
      </c>
      <c r="AY28" s="64">
        <f t="shared" si="33"/>
        <v>0</v>
      </c>
      <c r="AZ28" s="64">
        <f t="shared" si="34"/>
        <v>0</v>
      </c>
      <c r="BA28" s="64">
        <f t="shared" si="35"/>
        <v>0</v>
      </c>
      <c r="BB28" s="64">
        <f t="shared" si="36"/>
        <v>0</v>
      </c>
      <c r="BC28" s="64">
        <f t="shared" si="37"/>
        <v>0</v>
      </c>
      <c r="BD28" s="64">
        <f t="shared" si="38"/>
        <v>0</v>
      </c>
      <c r="BE28" s="64">
        <f t="shared" si="39"/>
        <v>0</v>
      </c>
      <c r="BF28" s="64">
        <f t="shared" si="40"/>
        <v>0</v>
      </c>
      <c r="BG28" s="64">
        <f t="shared" si="41"/>
        <v>0</v>
      </c>
      <c r="BH28" s="64">
        <f t="shared" si="42"/>
        <v>0</v>
      </c>
      <c r="BI28" s="64">
        <f t="shared" si="43"/>
        <v>0</v>
      </c>
      <c r="BJ28" s="64">
        <f t="shared" si="44"/>
        <v>0</v>
      </c>
      <c r="BK28" s="64">
        <f t="shared" si="45"/>
        <v>0</v>
      </c>
      <c r="BL28" s="64">
        <f t="shared" si="46"/>
        <v>0</v>
      </c>
      <c r="BM28" s="64">
        <f t="shared" si="47"/>
        <v>0</v>
      </c>
      <c r="BN28" s="64">
        <f t="shared" si="48"/>
        <v>0</v>
      </c>
      <c r="BO28" s="64">
        <f t="shared" si="49"/>
        <v>0</v>
      </c>
    </row>
    <row r="29" spans="1:67" x14ac:dyDescent="0.3">
      <c r="A29" s="4" t="s">
        <v>158</v>
      </c>
      <c r="B29" s="4">
        <v>2</v>
      </c>
      <c r="C29" s="5">
        <v>590</v>
      </c>
      <c r="D29" s="17">
        <v>7</v>
      </c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4">
        <f t="shared" si="79"/>
        <v>0</v>
      </c>
      <c r="T29" s="4">
        <f t="shared" si="80"/>
        <v>0</v>
      </c>
      <c r="U29" s="5">
        <f t="shared" si="81"/>
        <v>0</v>
      </c>
      <c r="V29" s="18">
        <f t="shared" si="82"/>
        <v>0</v>
      </c>
      <c r="W29" s="43" t="s">
        <v>329</v>
      </c>
      <c r="X29" s="43" t="s">
        <v>342</v>
      </c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U29" s="64">
        <f t="shared" si="29"/>
        <v>0</v>
      </c>
      <c r="AV29" s="64">
        <f t="shared" si="30"/>
        <v>0</v>
      </c>
      <c r="AW29" s="64">
        <f t="shared" si="31"/>
        <v>0</v>
      </c>
      <c r="AX29" s="64">
        <f t="shared" si="32"/>
        <v>0</v>
      </c>
      <c r="AY29" s="64">
        <f t="shared" si="33"/>
        <v>0</v>
      </c>
      <c r="AZ29" s="64">
        <f t="shared" si="34"/>
        <v>0</v>
      </c>
      <c r="BA29" s="64">
        <f t="shared" si="35"/>
        <v>0</v>
      </c>
      <c r="BB29" s="64">
        <f t="shared" si="36"/>
        <v>0</v>
      </c>
      <c r="BC29" s="64">
        <f t="shared" si="37"/>
        <v>0</v>
      </c>
      <c r="BD29" s="64">
        <f t="shared" si="38"/>
        <v>0</v>
      </c>
      <c r="BE29" s="64">
        <f t="shared" si="39"/>
        <v>0</v>
      </c>
      <c r="BF29" s="64">
        <f t="shared" si="40"/>
        <v>0</v>
      </c>
      <c r="BG29" s="64">
        <f t="shared" si="41"/>
        <v>0</v>
      </c>
      <c r="BH29" s="64">
        <f t="shared" si="42"/>
        <v>0</v>
      </c>
      <c r="BI29" s="64">
        <f t="shared" si="43"/>
        <v>0</v>
      </c>
      <c r="BJ29" s="64">
        <f t="shared" si="44"/>
        <v>0</v>
      </c>
      <c r="BK29" s="64">
        <f t="shared" si="45"/>
        <v>0</v>
      </c>
      <c r="BL29" s="64">
        <f t="shared" si="46"/>
        <v>0</v>
      </c>
      <c r="BM29" s="64">
        <f t="shared" si="47"/>
        <v>0</v>
      </c>
      <c r="BN29" s="64">
        <f t="shared" si="48"/>
        <v>0</v>
      </c>
      <c r="BO29" s="64">
        <f t="shared" si="49"/>
        <v>0</v>
      </c>
    </row>
    <row r="30" spans="1:67" x14ac:dyDescent="0.3">
      <c r="A30" s="4" t="s">
        <v>159</v>
      </c>
      <c r="B30" s="4">
        <v>1</v>
      </c>
      <c r="C30" s="5">
        <v>290</v>
      </c>
      <c r="D30" s="17">
        <v>4.2</v>
      </c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4">
        <f t="shared" si="79"/>
        <v>0</v>
      </c>
      <c r="T30" s="4">
        <f t="shared" si="80"/>
        <v>0</v>
      </c>
      <c r="U30" s="5">
        <f t="shared" si="81"/>
        <v>0</v>
      </c>
      <c r="V30" s="18">
        <f t="shared" si="82"/>
        <v>0</v>
      </c>
      <c r="W30" s="43" t="s">
        <v>329</v>
      </c>
      <c r="X30" s="43" t="s">
        <v>392</v>
      </c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U30" s="64">
        <f t="shared" si="29"/>
        <v>0</v>
      </c>
      <c r="AV30" s="64">
        <f t="shared" si="30"/>
        <v>0</v>
      </c>
      <c r="AW30" s="64">
        <f t="shared" si="31"/>
        <v>0</v>
      </c>
      <c r="AX30" s="64">
        <f t="shared" si="32"/>
        <v>0</v>
      </c>
      <c r="AY30" s="64">
        <f t="shared" si="33"/>
        <v>0</v>
      </c>
      <c r="AZ30" s="64">
        <f t="shared" si="34"/>
        <v>0</v>
      </c>
      <c r="BA30" s="64">
        <f t="shared" si="35"/>
        <v>0</v>
      </c>
      <c r="BB30" s="64">
        <f t="shared" si="36"/>
        <v>0</v>
      </c>
      <c r="BC30" s="64">
        <f t="shared" si="37"/>
        <v>0</v>
      </c>
      <c r="BD30" s="64">
        <f t="shared" si="38"/>
        <v>0</v>
      </c>
      <c r="BE30" s="64">
        <f t="shared" si="39"/>
        <v>0</v>
      </c>
      <c r="BF30" s="64">
        <f t="shared" si="40"/>
        <v>0</v>
      </c>
      <c r="BG30" s="64">
        <f t="shared" si="41"/>
        <v>0</v>
      </c>
      <c r="BH30" s="64">
        <f t="shared" si="42"/>
        <v>0</v>
      </c>
      <c r="BI30" s="64">
        <f t="shared" si="43"/>
        <v>0</v>
      </c>
      <c r="BJ30" s="64">
        <f t="shared" si="44"/>
        <v>0</v>
      </c>
      <c r="BK30" s="64">
        <f t="shared" si="45"/>
        <v>0</v>
      </c>
      <c r="BL30" s="64">
        <f t="shared" si="46"/>
        <v>0</v>
      </c>
      <c r="BM30" s="64">
        <f t="shared" si="47"/>
        <v>0</v>
      </c>
      <c r="BN30" s="64">
        <f t="shared" si="48"/>
        <v>0</v>
      </c>
      <c r="BO30" s="64">
        <f t="shared" si="49"/>
        <v>0</v>
      </c>
    </row>
    <row r="31" spans="1:67" x14ac:dyDescent="0.3">
      <c r="A31" s="4" t="s">
        <v>160</v>
      </c>
      <c r="B31" s="4">
        <v>1</v>
      </c>
      <c r="C31" s="5">
        <v>320</v>
      </c>
      <c r="D31" s="17">
        <v>6</v>
      </c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4">
        <f t="shared" si="79"/>
        <v>0</v>
      </c>
      <c r="T31" s="4">
        <f t="shared" si="80"/>
        <v>0</v>
      </c>
      <c r="U31" s="5">
        <f t="shared" si="81"/>
        <v>0</v>
      </c>
      <c r="V31" s="18">
        <f t="shared" si="82"/>
        <v>0</v>
      </c>
      <c r="W31" s="43" t="s">
        <v>329</v>
      </c>
      <c r="X31" s="43" t="s">
        <v>394</v>
      </c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U31" s="64">
        <f t="shared" si="29"/>
        <v>0</v>
      </c>
      <c r="AV31" s="64">
        <f t="shared" si="30"/>
        <v>0</v>
      </c>
      <c r="AW31" s="64">
        <f t="shared" si="31"/>
        <v>0</v>
      </c>
      <c r="AX31" s="64">
        <f t="shared" si="32"/>
        <v>0</v>
      </c>
      <c r="AY31" s="64">
        <f t="shared" si="33"/>
        <v>0</v>
      </c>
      <c r="AZ31" s="64">
        <f t="shared" si="34"/>
        <v>0</v>
      </c>
      <c r="BA31" s="64">
        <f t="shared" si="35"/>
        <v>0</v>
      </c>
      <c r="BB31" s="64">
        <f t="shared" si="36"/>
        <v>0</v>
      </c>
      <c r="BC31" s="64">
        <f t="shared" si="37"/>
        <v>0</v>
      </c>
      <c r="BD31" s="64">
        <f t="shared" si="38"/>
        <v>0</v>
      </c>
      <c r="BE31" s="64">
        <f t="shared" si="39"/>
        <v>0</v>
      </c>
      <c r="BF31" s="64">
        <f t="shared" si="40"/>
        <v>0</v>
      </c>
      <c r="BG31" s="64">
        <f t="shared" si="41"/>
        <v>0</v>
      </c>
      <c r="BH31" s="64">
        <f t="shared" si="42"/>
        <v>0</v>
      </c>
      <c r="BI31" s="64">
        <f t="shared" si="43"/>
        <v>0</v>
      </c>
      <c r="BJ31" s="64">
        <f t="shared" si="44"/>
        <v>0</v>
      </c>
      <c r="BK31" s="64">
        <f t="shared" si="45"/>
        <v>0</v>
      </c>
      <c r="BL31" s="64">
        <f t="shared" si="46"/>
        <v>0</v>
      </c>
      <c r="BM31" s="64">
        <f t="shared" si="47"/>
        <v>0</v>
      </c>
      <c r="BN31" s="64">
        <f t="shared" si="48"/>
        <v>0</v>
      </c>
      <c r="BO31" s="64">
        <f t="shared" si="49"/>
        <v>0</v>
      </c>
    </row>
    <row r="32" spans="1:67" x14ac:dyDescent="0.3">
      <c r="A32" s="4" t="s">
        <v>161</v>
      </c>
      <c r="B32" s="4">
        <v>2</v>
      </c>
      <c r="C32" s="5">
        <v>580</v>
      </c>
      <c r="D32" s="17">
        <v>7</v>
      </c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4">
        <f t="shared" si="79"/>
        <v>0</v>
      </c>
      <c r="T32" s="4">
        <f t="shared" si="80"/>
        <v>0</v>
      </c>
      <c r="U32" s="5">
        <f t="shared" si="81"/>
        <v>0</v>
      </c>
      <c r="V32" s="18">
        <f t="shared" si="82"/>
        <v>0</v>
      </c>
      <c r="W32" s="43" t="s">
        <v>329</v>
      </c>
      <c r="X32" s="43" t="s">
        <v>342</v>
      </c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U32" s="64">
        <f t="shared" si="29"/>
        <v>0</v>
      </c>
      <c r="AV32" s="64">
        <f t="shared" si="30"/>
        <v>0</v>
      </c>
      <c r="AW32" s="64">
        <f t="shared" si="31"/>
        <v>0</v>
      </c>
      <c r="AX32" s="64">
        <f t="shared" si="32"/>
        <v>0</v>
      </c>
      <c r="AY32" s="64">
        <f t="shared" si="33"/>
        <v>0</v>
      </c>
      <c r="AZ32" s="64">
        <f t="shared" si="34"/>
        <v>0</v>
      </c>
      <c r="BA32" s="64">
        <f t="shared" si="35"/>
        <v>0</v>
      </c>
      <c r="BB32" s="64">
        <f t="shared" si="36"/>
        <v>0</v>
      </c>
      <c r="BC32" s="64">
        <f t="shared" si="37"/>
        <v>0</v>
      </c>
      <c r="BD32" s="64">
        <f t="shared" si="38"/>
        <v>0</v>
      </c>
      <c r="BE32" s="64">
        <f t="shared" si="39"/>
        <v>0</v>
      </c>
      <c r="BF32" s="64">
        <f t="shared" si="40"/>
        <v>0</v>
      </c>
      <c r="BG32" s="64">
        <f t="shared" si="41"/>
        <v>0</v>
      </c>
      <c r="BH32" s="64">
        <f t="shared" si="42"/>
        <v>0</v>
      </c>
      <c r="BI32" s="64">
        <f t="shared" si="43"/>
        <v>0</v>
      </c>
      <c r="BJ32" s="64">
        <f t="shared" si="44"/>
        <v>0</v>
      </c>
      <c r="BK32" s="64">
        <f t="shared" si="45"/>
        <v>0</v>
      </c>
      <c r="BL32" s="64">
        <f t="shared" si="46"/>
        <v>0</v>
      </c>
      <c r="BM32" s="64">
        <f t="shared" si="47"/>
        <v>0</v>
      </c>
      <c r="BN32" s="64">
        <f t="shared" si="48"/>
        <v>0</v>
      </c>
      <c r="BO32" s="64">
        <f t="shared" si="49"/>
        <v>0</v>
      </c>
    </row>
    <row r="33" spans="1:67" x14ac:dyDescent="0.3">
      <c r="A33" s="4" t="s">
        <v>162</v>
      </c>
      <c r="B33" s="4">
        <v>8</v>
      </c>
      <c r="C33" s="5">
        <v>1600</v>
      </c>
      <c r="D33" s="17">
        <v>8.5500000000000007</v>
      </c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4">
        <f t="shared" si="79"/>
        <v>0</v>
      </c>
      <c r="T33" s="4">
        <f t="shared" si="80"/>
        <v>0</v>
      </c>
      <c r="U33" s="5">
        <f t="shared" si="81"/>
        <v>0</v>
      </c>
      <c r="V33" s="18">
        <f t="shared" si="82"/>
        <v>0</v>
      </c>
      <c r="W33" s="43" t="s">
        <v>329</v>
      </c>
      <c r="X33" s="43" t="s">
        <v>395</v>
      </c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U33" s="64">
        <f t="shared" si="29"/>
        <v>0</v>
      </c>
      <c r="AV33" s="64">
        <f t="shared" si="30"/>
        <v>0</v>
      </c>
      <c r="AW33" s="64">
        <f t="shared" si="31"/>
        <v>0</v>
      </c>
      <c r="AX33" s="64">
        <f t="shared" si="32"/>
        <v>0</v>
      </c>
      <c r="AY33" s="64">
        <f t="shared" si="33"/>
        <v>0</v>
      </c>
      <c r="AZ33" s="64">
        <f t="shared" si="34"/>
        <v>0</v>
      </c>
      <c r="BA33" s="64">
        <f t="shared" si="35"/>
        <v>0</v>
      </c>
      <c r="BB33" s="64">
        <f t="shared" si="36"/>
        <v>0</v>
      </c>
      <c r="BC33" s="64">
        <f t="shared" si="37"/>
        <v>0</v>
      </c>
      <c r="BD33" s="64">
        <f t="shared" si="38"/>
        <v>0</v>
      </c>
      <c r="BE33" s="64">
        <f t="shared" si="39"/>
        <v>0</v>
      </c>
      <c r="BF33" s="64">
        <f t="shared" si="40"/>
        <v>0</v>
      </c>
      <c r="BG33" s="64">
        <f t="shared" si="41"/>
        <v>0</v>
      </c>
      <c r="BH33" s="64">
        <f t="shared" si="42"/>
        <v>0</v>
      </c>
      <c r="BI33" s="64">
        <f t="shared" si="43"/>
        <v>0</v>
      </c>
      <c r="BJ33" s="64">
        <f t="shared" si="44"/>
        <v>0</v>
      </c>
      <c r="BK33" s="64">
        <f t="shared" si="45"/>
        <v>0</v>
      </c>
      <c r="BL33" s="64">
        <f t="shared" si="46"/>
        <v>0</v>
      </c>
      <c r="BM33" s="64">
        <f t="shared" si="47"/>
        <v>0</v>
      </c>
      <c r="BN33" s="64">
        <f t="shared" si="48"/>
        <v>0</v>
      </c>
      <c r="BO33" s="64">
        <f t="shared" si="49"/>
        <v>0</v>
      </c>
    </row>
    <row r="34" spans="1:67" x14ac:dyDescent="0.3">
      <c r="A34" s="4" t="s">
        <v>163</v>
      </c>
      <c r="B34" s="4">
        <v>4</v>
      </c>
      <c r="C34" s="5">
        <v>710</v>
      </c>
      <c r="D34" s="17">
        <v>6</v>
      </c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4">
        <f t="shared" si="79"/>
        <v>0</v>
      </c>
      <c r="T34" s="4">
        <f t="shared" si="80"/>
        <v>0</v>
      </c>
      <c r="U34" s="5">
        <f t="shared" si="81"/>
        <v>0</v>
      </c>
      <c r="V34" s="18">
        <f t="shared" si="82"/>
        <v>0</v>
      </c>
      <c r="W34" s="43" t="s">
        <v>329</v>
      </c>
      <c r="X34" s="43" t="s">
        <v>353</v>
      </c>
      <c r="Y34" s="56"/>
      <c r="Z34" s="56"/>
      <c r="AA34" s="56"/>
      <c r="AB34" s="56"/>
      <c r="AC34" s="56"/>
      <c r="AD34" s="56"/>
      <c r="AE34" s="56"/>
      <c r="AF34" s="56"/>
      <c r="AG34" s="56"/>
      <c r="AH34" s="56"/>
      <c r="AI34" s="56"/>
      <c r="AJ34" s="56"/>
      <c r="AK34" s="56"/>
      <c r="AL34" s="56"/>
      <c r="AM34" s="56"/>
      <c r="AN34" s="56"/>
      <c r="AO34" s="56"/>
      <c r="AP34" s="56"/>
      <c r="AQ34" s="56"/>
      <c r="AR34" s="56"/>
      <c r="AS34" s="56"/>
      <c r="AU34" s="64">
        <f t="shared" si="29"/>
        <v>0</v>
      </c>
      <c r="AV34" s="64">
        <f t="shared" si="30"/>
        <v>0</v>
      </c>
      <c r="AW34" s="64">
        <f t="shared" si="31"/>
        <v>0</v>
      </c>
      <c r="AX34" s="64">
        <f t="shared" si="32"/>
        <v>0</v>
      </c>
      <c r="AY34" s="64">
        <f t="shared" si="33"/>
        <v>0</v>
      </c>
      <c r="AZ34" s="64">
        <f t="shared" si="34"/>
        <v>0</v>
      </c>
      <c r="BA34" s="64">
        <f t="shared" si="35"/>
        <v>0</v>
      </c>
      <c r="BB34" s="64">
        <f t="shared" si="36"/>
        <v>0</v>
      </c>
      <c r="BC34" s="64">
        <f t="shared" si="37"/>
        <v>0</v>
      </c>
      <c r="BD34" s="64">
        <f t="shared" si="38"/>
        <v>0</v>
      </c>
      <c r="BE34" s="64">
        <f t="shared" si="39"/>
        <v>0</v>
      </c>
      <c r="BF34" s="64">
        <f t="shared" si="40"/>
        <v>0</v>
      </c>
      <c r="BG34" s="64">
        <f t="shared" si="41"/>
        <v>0</v>
      </c>
      <c r="BH34" s="64">
        <f t="shared" si="42"/>
        <v>0</v>
      </c>
      <c r="BI34" s="64">
        <f t="shared" si="43"/>
        <v>0</v>
      </c>
      <c r="BJ34" s="64">
        <f t="shared" si="44"/>
        <v>0</v>
      </c>
      <c r="BK34" s="64">
        <f t="shared" si="45"/>
        <v>0</v>
      </c>
      <c r="BL34" s="64">
        <f t="shared" si="46"/>
        <v>0</v>
      </c>
      <c r="BM34" s="64">
        <f t="shared" si="47"/>
        <v>0</v>
      </c>
      <c r="BN34" s="64">
        <f t="shared" si="48"/>
        <v>0</v>
      </c>
      <c r="BO34" s="64">
        <f t="shared" si="49"/>
        <v>0</v>
      </c>
    </row>
    <row r="35" spans="1:67" x14ac:dyDescent="0.3">
      <c r="A35" s="4" t="s">
        <v>164</v>
      </c>
      <c r="B35" s="4">
        <v>5</v>
      </c>
      <c r="C35" s="5">
        <v>765</v>
      </c>
      <c r="D35" s="17">
        <v>3.2</v>
      </c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4">
        <f t="shared" si="79"/>
        <v>0</v>
      </c>
      <c r="T35" s="4">
        <f t="shared" si="80"/>
        <v>0</v>
      </c>
      <c r="U35" s="5">
        <f t="shared" si="81"/>
        <v>0</v>
      </c>
      <c r="V35" s="18">
        <f t="shared" si="82"/>
        <v>0</v>
      </c>
      <c r="W35" s="43" t="s">
        <v>329</v>
      </c>
      <c r="X35" s="43" t="s">
        <v>396</v>
      </c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U35" s="64">
        <f t="shared" si="29"/>
        <v>0</v>
      </c>
      <c r="AV35" s="64">
        <f t="shared" si="30"/>
        <v>0</v>
      </c>
      <c r="AW35" s="64">
        <f t="shared" si="31"/>
        <v>0</v>
      </c>
      <c r="AX35" s="64">
        <f t="shared" si="32"/>
        <v>0</v>
      </c>
      <c r="AY35" s="64">
        <f t="shared" si="33"/>
        <v>0</v>
      </c>
      <c r="AZ35" s="64">
        <f t="shared" si="34"/>
        <v>0</v>
      </c>
      <c r="BA35" s="64">
        <f t="shared" si="35"/>
        <v>0</v>
      </c>
      <c r="BB35" s="64">
        <f t="shared" si="36"/>
        <v>0</v>
      </c>
      <c r="BC35" s="64">
        <f t="shared" si="37"/>
        <v>0</v>
      </c>
      <c r="BD35" s="64">
        <f t="shared" si="38"/>
        <v>0</v>
      </c>
      <c r="BE35" s="64">
        <f t="shared" si="39"/>
        <v>0</v>
      </c>
      <c r="BF35" s="64">
        <f t="shared" si="40"/>
        <v>0</v>
      </c>
      <c r="BG35" s="64">
        <f t="shared" si="41"/>
        <v>0</v>
      </c>
      <c r="BH35" s="64">
        <f t="shared" si="42"/>
        <v>0</v>
      </c>
      <c r="BI35" s="64">
        <f t="shared" si="43"/>
        <v>0</v>
      </c>
      <c r="BJ35" s="64">
        <f t="shared" si="44"/>
        <v>0</v>
      </c>
      <c r="BK35" s="64">
        <f t="shared" si="45"/>
        <v>0</v>
      </c>
      <c r="BL35" s="64">
        <f t="shared" si="46"/>
        <v>0</v>
      </c>
      <c r="BM35" s="64">
        <f t="shared" si="47"/>
        <v>0</v>
      </c>
      <c r="BN35" s="64">
        <f t="shared" si="48"/>
        <v>0</v>
      </c>
      <c r="BO35" s="64">
        <f t="shared" si="49"/>
        <v>0</v>
      </c>
    </row>
    <row r="36" spans="1:67" x14ac:dyDescent="0.3">
      <c r="A36" s="4" t="s">
        <v>165</v>
      </c>
      <c r="B36" s="4">
        <v>2</v>
      </c>
      <c r="C36" s="5">
        <v>560</v>
      </c>
      <c r="D36" s="17">
        <v>6.8</v>
      </c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4">
        <f t="shared" si="79"/>
        <v>0</v>
      </c>
      <c r="T36" s="4">
        <f t="shared" si="80"/>
        <v>0</v>
      </c>
      <c r="U36" s="5">
        <f t="shared" si="81"/>
        <v>0</v>
      </c>
      <c r="V36" s="18">
        <f t="shared" si="82"/>
        <v>0</v>
      </c>
      <c r="W36" s="43" t="s">
        <v>329</v>
      </c>
      <c r="X36" s="43" t="s">
        <v>397</v>
      </c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U36" s="64">
        <f t="shared" si="29"/>
        <v>0</v>
      </c>
      <c r="AV36" s="64">
        <f t="shared" si="30"/>
        <v>0</v>
      </c>
      <c r="AW36" s="64">
        <f t="shared" si="31"/>
        <v>0</v>
      </c>
      <c r="AX36" s="64">
        <f t="shared" si="32"/>
        <v>0</v>
      </c>
      <c r="AY36" s="64">
        <f t="shared" si="33"/>
        <v>0</v>
      </c>
      <c r="AZ36" s="64">
        <f t="shared" si="34"/>
        <v>0</v>
      </c>
      <c r="BA36" s="64">
        <f t="shared" si="35"/>
        <v>0</v>
      </c>
      <c r="BB36" s="64">
        <f t="shared" si="36"/>
        <v>0</v>
      </c>
      <c r="BC36" s="64">
        <f t="shared" si="37"/>
        <v>0</v>
      </c>
      <c r="BD36" s="64">
        <f t="shared" si="38"/>
        <v>0</v>
      </c>
      <c r="BE36" s="64">
        <f t="shared" si="39"/>
        <v>0</v>
      </c>
      <c r="BF36" s="64">
        <f t="shared" si="40"/>
        <v>0</v>
      </c>
      <c r="BG36" s="64">
        <f t="shared" si="41"/>
        <v>0</v>
      </c>
      <c r="BH36" s="64">
        <f t="shared" si="42"/>
        <v>0</v>
      </c>
      <c r="BI36" s="64">
        <f t="shared" si="43"/>
        <v>0</v>
      </c>
      <c r="BJ36" s="64">
        <f t="shared" si="44"/>
        <v>0</v>
      </c>
      <c r="BK36" s="64">
        <f t="shared" si="45"/>
        <v>0</v>
      </c>
      <c r="BL36" s="64">
        <f t="shared" si="46"/>
        <v>0</v>
      </c>
      <c r="BM36" s="64">
        <f t="shared" si="47"/>
        <v>0</v>
      </c>
      <c r="BN36" s="64">
        <f t="shared" si="48"/>
        <v>0</v>
      </c>
      <c r="BO36" s="64">
        <f t="shared" si="49"/>
        <v>0</v>
      </c>
    </row>
    <row r="37" spans="1:67" x14ac:dyDescent="0.3">
      <c r="A37" s="4" t="s">
        <v>166</v>
      </c>
      <c r="B37" s="4">
        <v>1</v>
      </c>
      <c r="C37" s="5">
        <v>245</v>
      </c>
      <c r="D37" s="17">
        <v>4.9000000000000004</v>
      </c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4">
        <f t="shared" si="79"/>
        <v>0</v>
      </c>
      <c r="T37" s="4">
        <f t="shared" si="80"/>
        <v>0</v>
      </c>
      <c r="U37" s="5">
        <f t="shared" si="81"/>
        <v>0</v>
      </c>
      <c r="V37" s="18">
        <f t="shared" si="82"/>
        <v>0</v>
      </c>
      <c r="W37" s="43" t="s">
        <v>329</v>
      </c>
      <c r="X37" s="43" t="s">
        <v>398</v>
      </c>
      <c r="Y37" s="53"/>
      <c r="Z37" s="53"/>
      <c r="AA37" s="53"/>
      <c r="AB37" s="53"/>
      <c r="AC37" s="53"/>
      <c r="AD37" s="53"/>
      <c r="AE37" s="53"/>
      <c r="AF37" s="53"/>
      <c r="AG37" s="53"/>
      <c r="AH37" s="53"/>
      <c r="AI37" s="53"/>
      <c r="AJ37" s="53"/>
      <c r="AK37" s="53"/>
      <c r="AL37" s="53"/>
      <c r="AM37" s="53"/>
      <c r="AN37" s="53"/>
      <c r="AO37" s="53"/>
      <c r="AP37" s="53"/>
      <c r="AQ37" s="53"/>
      <c r="AR37" s="53"/>
      <c r="AS37" s="53"/>
      <c r="AU37" s="64">
        <f t="shared" si="29"/>
        <v>0</v>
      </c>
      <c r="AV37" s="64">
        <f t="shared" si="30"/>
        <v>0</v>
      </c>
      <c r="AW37" s="64">
        <f t="shared" si="31"/>
        <v>0</v>
      </c>
      <c r="AX37" s="64">
        <f t="shared" si="32"/>
        <v>0</v>
      </c>
      <c r="AY37" s="64">
        <f t="shared" si="33"/>
        <v>0</v>
      </c>
      <c r="AZ37" s="64">
        <f t="shared" si="34"/>
        <v>0</v>
      </c>
      <c r="BA37" s="64">
        <f t="shared" si="35"/>
        <v>0</v>
      </c>
      <c r="BB37" s="64">
        <f t="shared" si="36"/>
        <v>0</v>
      </c>
      <c r="BC37" s="64">
        <f t="shared" si="37"/>
        <v>0</v>
      </c>
      <c r="BD37" s="64">
        <f t="shared" si="38"/>
        <v>0</v>
      </c>
      <c r="BE37" s="64">
        <f t="shared" si="39"/>
        <v>0</v>
      </c>
      <c r="BF37" s="64">
        <f t="shared" si="40"/>
        <v>0</v>
      </c>
      <c r="BG37" s="64">
        <f t="shared" si="41"/>
        <v>0</v>
      </c>
      <c r="BH37" s="64">
        <f t="shared" si="42"/>
        <v>0</v>
      </c>
      <c r="BI37" s="64">
        <f t="shared" si="43"/>
        <v>0</v>
      </c>
      <c r="BJ37" s="64">
        <f t="shared" si="44"/>
        <v>0</v>
      </c>
      <c r="BK37" s="64">
        <f t="shared" si="45"/>
        <v>0</v>
      </c>
      <c r="BL37" s="64">
        <f t="shared" si="46"/>
        <v>0</v>
      </c>
      <c r="BM37" s="64">
        <f t="shared" si="47"/>
        <v>0</v>
      </c>
      <c r="BN37" s="64">
        <f t="shared" si="48"/>
        <v>0</v>
      </c>
      <c r="BO37" s="64">
        <f t="shared" si="49"/>
        <v>0</v>
      </c>
    </row>
    <row r="38" spans="1:67" x14ac:dyDescent="0.3">
      <c r="A38" s="4" t="s">
        <v>167</v>
      </c>
      <c r="B38" s="4">
        <v>2</v>
      </c>
      <c r="C38" s="5">
        <v>490</v>
      </c>
      <c r="D38" s="17">
        <v>8.6999999999999993</v>
      </c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4">
        <f t="shared" si="79"/>
        <v>0</v>
      </c>
      <c r="T38" s="4">
        <f t="shared" si="80"/>
        <v>0</v>
      </c>
      <c r="U38" s="5">
        <f t="shared" si="81"/>
        <v>0</v>
      </c>
      <c r="V38" s="18">
        <f t="shared" si="82"/>
        <v>0</v>
      </c>
      <c r="W38" s="43" t="s">
        <v>329</v>
      </c>
      <c r="X38" s="43" t="s">
        <v>334</v>
      </c>
      <c r="Y38" s="53"/>
      <c r="Z38" s="53"/>
      <c r="AA38" s="53"/>
      <c r="AB38" s="53"/>
      <c r="AC38" s="53"/>
      <c r="AD38" s="53"/>
      <c r="AE38" s="53"/>
      <c r="AF38" s="53"/>
      <c r="AG38" s="53"/>
      <c r="AH38" s="53"/>
      <c r="AI38" s="53"/>
      <c r="AJ38" s="53"/>
      <c r="AK38" s="53"/>
      <c r="AL38" s="53"/>
      <c r="AM38" s="53"/>
      <c r="AN38" s="53"/>
      <c r="AO38" s="53"/>
      <c r="AP38" s="53"/>
      <c r="AQ38" s="53"/>
      <c r="AR38" s="53"/>
      <c r="AS38" s="53"/>
      <c r="AU38" s="64">
        <f t="shared" si="29"/>
        <v>0</v>
      </c>
      <c r="AV38" s="64">
        <f t="shared" si="30"/>
        <v>0</v>
      </c>
      <c r="AW38" s="64">
        <f t="shared" si="31"/>
        <v>0</v>
      </c>
      <c r="AX38" s="64">
        <f t="shared" si="32"/>
        <v>0</v>
      </c>
      <c r="AY38" s="64">
        <f t="shared" si="33"/>
        <v>0</v>
      </c>
      <c r="AZ38" s="64">
        <f t="shared" si="34"/>
        <v>0</v>
      </c>
      <c r="BA38" s="64">
        <f t="shared" si="35"/>
        <v>0</v>
      </c>
      <c r="BB38" s="64">
        <f t="shared" si="36"/>
        <v>0</v>
      </c>
      <c r="BC38" s="64">
        <f t="shared" si="37"/>
        <v>0</v>
      </c>
      <c r="BD38" s="64">
        <f t="shared" si="38"/>
        <v>0</v>
      </c>
      <c r="BE38" s="64">
        <f t="shared" si="39"/>
        <v>0</v>
      </c>
      <c r="BF38" s="64">
        <f t="shared" si="40"/>
        <v>0</v>
      </c>
      <c r="BG38" s="64">
        <f t="shared" si="41"/>
        <v>0</v>
      </c>
      <c r="BH38" s="64">
        <f t="shared" si="42"/>
        <v>0</v>
      </c>
      <c r="BI38" s="64">
        <f t="shared" si="43"/>
        <v>0</v>
      </c>
      <c r="BJ38" s="64">
        <f t="shared" si="44"/>
        <v>0</v>
      </c>
      <c r="BK38" s="64">
        <f t="shared" si="45"/>
        <v>0</v>
      </c>
      <c r="BL38" s="64">
        <f t="shared" si="46"/>
        <v>0</v>
      </c>
      <c r="BM38" s="64">
        <f t="shared" si="47"/>
        <v>0</v>
      </c>
      <c r="BN38" s="64">
        <f t="shared" si="48"/>
        <v>0</v>
      </c>
      <c r="BO38" s="64">
        <f t="shared" si="49"/>
        <v>0</v>
      </c>
    </row>
    <row r="39" spans="1:67" x14ac:dyDescent="0.3">
      <c r="A39" s="4" t="s">
        <v>168</v>
      </c>
      <c r="B39" s="4">
        <v>2</v>
      </c>
      <c r="C39" s="5">
        <v>460</v>
      </c>
      <c r="D39" s="17">
        <v>5.9</v>
      </c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4">
        <f t="shared" si="79"/>
        <v>0</v>
      </c>
      <c r="T39" s="4">
        <f t="shared" si="80"/>
        <v>0</v>
      </c>
      <c r="U39" s="5">
        <f t="shared" si="81"/>
        <v>0</v>
      </c>
      <c r="V39" s="18">
        <f t="shared" si="82"/>
        <v>0</v>
      </c>
      <c r="W39" s="43" t="s">
        <v>329</v>
      </c>
      <c r="X39" s="43" t="s">
        <v>335</v>
      </c>
      <c r="Y39" s="53"/>
      <c r="Z39" s="53"/>
      <c r="AA39" s="53"/>
      <c r="AB39" s="53"/>
      <c r="AC39" s="53"/>
      <c r="AD39" s="53"/>
      <c r="AE39" s="53"/>
      <c r="AF39" s="53"/>
      <c r="AG39" s="53"/>
      <c r="AH39" s="53"/>
      <c r="AI39" s="53"/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U39" s="64">
        <f t="shared" si="29"/>
        <v>0</v>
      </c>
      <c r="AV39" s="64">
        <f t="shared" si="30"/>
        <v>0</v>
      </c>
      <c r="AW39" s="64">
        <f t="shared" si="31"/>
        <v>0</v>
      </c>
      <c r="AX39" s="64">
        <f t="shared" si="32"/>
        <v>0</v>
      </c>
      <c r="AY39" s="64">
        <f t="shared" si="33"/>
        <v>0</v>
      </c>
      <c r="AZ39" s="64">
        <f t="shared" si="34"/>
        <v>0</v>
      </c>
      <c r="BA39" s="64">
        <f t="shared" si="35"/>
        <v>0</v>
      </c>
      <c r="BB39" s="64">
        <f t="shared" si="36"/>
        <v>0</v>
      </c>
      <c r="BC39" s="64">
        <f t="shared" si="37"/>
        <v>0</v>
      </c>
      <c r="BD39" s="64">
        <f t="shared" si="38"/>
        <v>0</v>
      </c>
      <c r="BE39" s="64">
        <f t="shared" si="39"/>
        <v>0</v>
      </c>
      <c r="BF39" s="64">
        <f t="shared" si="40"/>
        <v>0</v>
      </c>
      <c r="BG39" s="64">
        <f t="shared" si="41"/>
        <v>0</v>
      </c>
      <c r="BH39" s="64">
        <f t="shared" si="42"/>
        <v>0</v>
      </c>
      <c r="BI39" s="64">
        <f t="shared" si="43"/>
        <v>0</v>
      </c>
      <c r="BJ39" s="64">
        <f t="shared" si="44"/>
        <v>0</v>
      </c>
      <c r="BK39" s="64">
        <f t="shared" si="45"/>
        <v>0</v>
      </c>
      <c r="BL39" s="64">
        <f t="shared" si="46"/>
        <v>0</v>
      </c>
      <c r="BM39" s="64">
        <f t="shared" si="47"/>
        <v>0</v>
      </c>
      <c r="BN39" s="64">
        <f t="shared" si="48"/>
        <v>0</v>
      </c>
      <c r="BO39" s="64">
        <f t="shared" si="49"/>
        <v>0</v>
      </c>
    </row>
    <row r="40" spans="1:67" x14ac:dyDescent="0.3">
      <c r="A40" s="4" t="s">
        <v>169</v>
      </c>
      <c r="B40" s="4">
        <v>3</v>
      </c>
      <c r="C40" s="5">
        <v>675</v>
      </c>
      <c r="D40" s="17">
        <v>7.7</v>
      </c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4">
        <f t="shared" si="79"/>
        <v>0</v>
      </c>
      <c r="T40" s="4">
        <f t="shared" si="80"/>
        <v>0</v>
      </c>
      <c r="U40" s="5">
        <f t="shared" si="81"/>
        <v>0</v>
      </c>
      <c r="V40" s="18">
        <f t="shared" si="82"/>
        <v>0</v>
      </c>
      <c r="W40" s="43" t="s">
        <v>329</v>
      </c>
      <c r="X40" s="43" t="s">
        <v>336</v>
      </c>
      <c r="Y40" s="53"/>
      <c r="Z40" s="53"/>
      <c r="AA40" s="53"/>
      <c r="AB40" s="53"/>
      <c r="AC40" s="53"/>
      <c r="AD40" s="53"/>
      <c r="AE40" s="53"/>
      <c r="AF40" s="53"/>
      <c r="AG40" s="53"/>
      <c r="AH40" s="53"/>
      <c r="AI40" s="53"/>
      <c r="AJ40" s="53"/>
      <c r="AK40" s="53"/>
      <c r="AL40" s="53"/>
      <c r="AM40" s="53"/>
      <c r="AN40" s="53"/>
      <c r="AO40" s="53"/>
      <c r="AP40" s="53"/>
      <c r="AQ40" s="53"/>
      <c r="AR40" s="53"/>
      <c r="AS40" s="53"/>
      <c r="AU40" s="64">
        <f t="shared" si="29"/>
        <v>0</v>
      </c>
      <c r="AV40" s="64">
        <f t="shared" si="30"/>
        <v>0</v>
      </c>
      <c r="AW40" s="64">
        <f t="shared" si="31"/>
        <v>0</v>
      </c>
      <c r="AX40" s="64">
        <f t="shared" si="32"/>
        <v>0</v>
      </c>
      <c r="AY40" s="64">
        <f t="shared" si="33"/>
        <v>0</v>
      </c>
      <c r="AZ40" s="64">
        <f t="shared" si="34"/>
        <v>0</v>
      </c>
      <c r="BA40" s="64">
        <f t="shared" si="35"/>
        <v>0</v>
      </c>
      <c r="BB40" s="64">
        <f t="shared" si="36"/>
        <v>0</v>
      </c>
      <c r="BC40" s="64">
        <f t="shared" si="37"/>
        <v>0</v>
      </c>
      <c r="BD40" s="64">
        <f t="shared" si="38"/>
        <v>0</v>
      </c>
      <c r="BE40" s="64">
        <f t="shared" si="39"/>
        <v>0</v>
      </c>
      <c r="BF40" s="64">
        <f t="shared" si="40"/>
        <v>0</v>
      </c>
      <c r="BG40" s="64">
        <f t="shared" si="41"/>
        <v>0</v>
      </c>
      <c r="BH40" s="64">
        <f t="shared" si="42"/>
        <v>0</v>
      </c>
      <c r="BI40" s="64">
        <f t="shared" si="43"/>
        <v>0</v>
      </c>
      <c r="BJ40" s="64">
        <f t="shared" si="44"/>
        <v>0</v>
      </c>
      <c r="BK40" s="64">
        <f t="shared" si="45"/>
        <v>0</v>
      </c>
      <c r="BL40" s="64">
        <f t="shared" si="46"/>
        <v>0</v>
      </c>
      <c r="BM40" s="64">
        <f t="shared" si="47"/>
        <v>0</v>
      </c>
      <c r="BN40" s="64">
        <f t="shared" si="48"/>
        <v>0</v>
      </c>
      <c r="BO40" s="64">
        <f t="shared" si="49"/>
        <v>0</v>
      </c>
    </row>
    <row r="41" spans="1:67" x14ac:dyDescent="0.3">
      <c r="A41" s="4" t="s">
        <v>170</v>
      </c>
      <c r="B41" s="4">
        <v>2</v>
      </c>
      <c r="C41" s="5">
        <v>490</v>
      </c>
      <c r="D41" s="17">
        <v>7.1</v>
      </c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4">
        <f t="shared" si="79"/>
        <v>0</v>
      </c>
      <c r="T41" s="4">
        <f t="shared" si="80"/>
        <v>0</v>
      </c>
      <c r="U41" s="5">
        <f t="shared" si="81"/>
        <v>0</v>
      </c>
      <c r="V41" s="18">
        <f t="shared" si="82"/>
        <v>0</v>
      </c>
      <c r="W41" s="43" t="s">
        <v>329</v>
      </c>
      <c r="X41" s="43" t="s">
        <v>337</v>
      </c>
      <c r="Y41" s="53"/>
      <c r="Z41" s="53"/>
      <c r="AA41" s="53"/>
      <c r="AB41" s="53"/>
      <c r="AC41" s="53"/>
      <c r="AD41" s="53"/>
      <c r="AE41" s="53"/>
      <c r="AF41" s="53"/>
      <c r="AG41" s="53"/>
      <c r="AH41" s="53"/>
      <c r="AI41" s="53"/>
      <c r="AJ41" s="53"/>
      <c r="AK41" s="53"/>
      <c r="AL41" s="53"/>
      <c r="AM41" s="53"/>
      <c r="AN41" s="53"/>
      <c r="AO41" s="53"/>
      <c r="AP41" s="53"/>
      <c r="AQ41" s="53"/>
      <c r="AR41" s="53"/>
      <c r="AS41" s="53"/>
      <c r="AU41" s="64">
        <f t="shared" si="29"/>
        <v>0</v>
      </c>
      <c r="AV41" s="64">
        <f t="shared" si="30"/>
        <v>0</v>
      </c>
      <c r="AW41" s="64">
        <f t="shared" si="31"/>
        <v>0</v>
      </c>
      <c r="AX41" s="64">
        <f t="shared" si="32"/>
        <v>0</v>
      </c>
      <c r="AY41" s="64">
        <f t="shared" si="33"/>
        <v>0</v>
      </c>
      <c r="AZ41" s="64">
        <f t="shared" si="34"/>
        <v>0</v>
      </c>
      <c r="BA41" s="64">
        <f t="shared" si="35"/>
        <v>0</v>
      </c>
      <c r="BB41" s="64">
        <f t="shared" si="36"/>
        <v>0</v>
      </c>
      <c r="BC41" s="64">
        <f t="shared" si="37"/>
        <v>0</v>
      </c>
      <c r="BD41" s="64">
        <f t="shared" si="38"/>
        <v>0</v>
      </c>
      <c r="BE41" s="64">
        <f t="shared" si="39"/>
        <v>0</v>
      </c>
      <c r="BF41" s="64">
        <f t="shared" si="40"/>
        <v>0</v>
      </c>
      <c r="BG41" s="64">
        <f t="shared" si="41"/>
        <v>0</v>
      </c>
      <c r="BH41" s="64">
        <f t="shared" si="42"/>
        <v>0</v>
      </c>
      <c r="BI41" s="64">
        <f t="shared" si="43"/>
        <v>0</v>
      </c>
      <c r="BJ41" s="64">
        <f t="shared" si="44"/>
        <v>0</v>
      </c>
      <c r="BK41" s="64">
        <f t="shared" si="45"/>
        <v>0</v>
      </c>
      <c r="BL41" s="64">
        <f t="shared" si="46"/>
        <v>0</v>
      </c>
      <c r="BM41" s="64">
        <f t="shared" si="47"/>
        <v>0</v>
      </c>
      <c r="BN41" s="64">
        <f t="shared" si="48"/>
        <v>0</v>
      </c>
      <c r="BO41" s="64">
        <f t="shared" si="49"/>
        <v>0</v>
      </c>
    </row>
    <row r="42" spans="1:67" x14ac:dyDescent="0.3">
      <c r="A42" s="4" t="s">
        <v>171</v>
      </c>
      <c r="B42" s="4">
        <v>2</v>
      </c>
      <c r="C42" s="5">
        <v>475</v>
      </c>
      <c r="D42" s="17">
        <v>5.8</v>
      </c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4">
        <f t="shared" si="79"/>
        <v>0</v>
      </c>
      <c r="T42" s="4">
        <f t="shared" si="80"/>
        <v>0</v>
      </c>
      <c r="U42" s="5">
        <f t="shared" si="81"/>
        <v>0</v>
      </c>
      <c r="V42" s="18">
        <f t="shared" si="82"/>
        <v>0</v>
      </c>
      <c r="W42" s="43" t="s">
        <v>329</v>
      </c>
      <c r="X42" s="43" t="s">
        <v>338</v>
      </c>
      <c r="Y42" s="53"/>
      <c r="Z42" s="53"/>
      <c r="AA42" s="53"/>
      <c r="AB42" s="53"/>
      <c r="AC42" s="53"/>
      <c r="AD42" s="53"/>
      <c r="AE42" s="53"/>
      <c r="AF42" s="53"/>
      <c r="AG42" s="53"/>
      <c r="AH42" s="53"/>
      <c r="AI42" s="53"/>
      <c r="AJ42" s="53"/>
      <c r="AK42" s="53"/>
      <c r="AL42" s="53"/>
      <c r="AM42" s="53"/>
      <c r="AN42" s="53"/>
      <c r="AO42" s="53"/>
      <c r="AP42" s="53"/>
      <c r="AQ42" s="53"/>
      <c r="AR42" s="53"/>
      <c r="AS42" s="53"/>
      <c r="AU42" s="64">
        <f t="shared" si="29"/>
        <v>0</v>
      </c>
      <c r="AV42" s="64">
        <f t="shared" si="30"/>
        <v>0</v>
      </c>
      <c r="AW42" s="64">
        <f t="shared" si="31"/>
        <v>0</v>
      </c>
      <c r="AX42" s="64">
        <f t="shared" si="32"/>
        <v>0</v>
      </c>
      <c r="AY42" s="64">
        <f t="shared" si="33"/>
        <v>0</v>
      </c>
      <c r="AZ42" s="64">
        <f t="shared" si="34"/>
        <v>0</v>
      </c>
      <c r="BA42" s="64">
        <f t="shared" si="35"/>
        <v>0</v>
      </c>
      <c r="BB42" s="64">
        <f t="shared" si="36"/>
        <v>0</v>
      </c>
      <c r="BC42" s="64">
        <f t="shared" si="37"/>
        <v>0</v>
      </c>
      <c r="BD42" s="64">
        <f t="shared" si="38"/>
        <v>0</v>
      </c>
      <c r="BE42" s="64">
        <f t="shared" si="39"/>
        <v>0</v>
      </c>
      <c r="BF42" s="64">
        <f t="shared" si="40"/>
        <v>0</v>
      </c>
      <c r="BG42" s="64">
        <f t="shared" si="41"/>
        <v>0</v>
      </c>
      <c r="BH42" s="64">
        <f t="shared" si="42"/>
        <v>0</v>
      </c>
      <c r="BI42" s="64">
        <f t="shared" si="43"/>
        <v>0</v>
      </c>
      <c r="BJ42" s="64">
        <f t="shared" si="44"/>
        <v>0</v>
      </c>
      <c r="BK42" s="64">
        <f t="shared" si="45"/>
        <v>0</v>
      </c>
      <c r="BL42" s="64">
        <f t="shared" si="46"/>
        <v>0</v>
      </c>
      <c r="BM42" s="64">
        <f t="shared" si="47"/>
        <v>0</v>
      </c>
      <c r="BN42" s="64">
        <f t="shared" si="48"/>
        <v>0</v>
      </c>
      <c r="BO42" s="64">
        <f t="shared" si="49"/>
        <v>0</v>
      </c>
    </row>
    <row r="43" spans="1:67" x14ac:dyDescent="0.3">
      <c r="A43" s="4" t="s">
        <v>172</v>
      </c>
      <c r="B43" s="4">
        <v>1</v>
      </c>
      <c r="C43" s="5">
        <v>480</v>
      </c>
      <c r="D43" s="17">
        <v>10</v>
      </c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4">
        <f t="shared" si="79"/>
        <v>0</v>
      </c>
      <c r="T43" s="4">
        <f t="shared" si="80"/>
        <v>0</v>
      </c>
      <c r="U43" s="5">
        <f t="shared" si="81"/>
        <v>0</v>
      </c>
      <c r="V43" s="18">
        <f t="shared" si="82"/>
        <v>0</v>
      </c>
      <c r="W43" s="43" t="s">
        <v>329</v>
      </c>
      <c r="X43" s="43" t="s">
        <v>339</v>
      </c>
      <c r="Y43" s="53"/>
      <c r="Z43" s="53"/>
      <c r="AA43" s="53"/>
      <c r="AB43" s="53"/>
      <c r="AC43" s="53"/>
      <c r="AD43" s="53"/>
      <c r="AE43" s="53"/>
      <c r="AF43" s="53"/>
      <c r="AG43" s="53"/>
      <c r="AH43" s="53"/>
      <c r="AI43" s="53"/>
      <c r="AJ43" s="53"/>
      <c r="AK43" s="53"/>
      <c r="AL43" s="53"/>
      <c r="AM43" s="53"/>
      <c r="AN43" s="53"/>
      <c r="AO43" s="53"/>
      <c r="AP43" s="53"/>
      <c r="AQ43" s="53"/>
      <c r="AR43" s="53"/>
      <c r="AS43" s="53"/>
      <c r="AU43" s="64">
        <f t="shared" si="29"/>
        <v>0</v>
      </c>
      <c r="AV43" s="64">
        <f t="shared" si="30"/>
        <v>0</v>
      </c>
      <c r="AW43" s="64">
        <f t="shared" si="31"/>
        <v>0</v>
      </c>
      <c r="AX43" s="64">
        <f t="shared" si="32"/>
        <v>0</v>
      </c>
      <c r="AY43" s="64">
        <f t="shared" si="33"/>
        <v>0</v>
      </c>
      <c r="AZ43" s="64">
        <f t="shared" si="34"/>
        <v>0</v>
      </c>
      <c r="BA43" s="64">
        <f t="shared" si="35"/>
        <v>0</v>
      </c>
      <c r="BB43" s="64">
        <f t="shared" si="36"/>
        <v>0</v>
      </c>
      <c r="BC43" s="64">
        <f t="shared" si="37"/>
        <v>0</v>
      </c>
      <c r="BD43" s="64">
        <f t="shared" si="38"/>
        <v>0</v>
      </c>
      <c r="BE43" s="64">
        <f t="shared" si="39"/>
        <v>0</v>
      </c>
      <c r="BF43" s="64">
        <f t="shared" si="40"/>
        <v>0</v>
      </c>
      <c r="BG43" s="64">
        <f t="shared" si="41"/>
        <v>0</v>
      </c>
      <c r="BH43" s="64">
        <f t="shared" si="42"/>
        <v>0</v>
      </c>
      <c r="BI43" s="64">
        <f t="shared" si="43"/>
        <v>0</v>
      </c>
      <c r="BJ43" s="64">
        <f t="shared" si="44"/>
        <v>0</v>
      </c>
      <c r="BK43" s="64">
        <f t="shared" si="45"/>
        <v>0</v>
      </c>
      <c r="BL43" s="64">
        <f t="shared" si="46"/>
        <v>0</v>
      </c>
      <c r="BM43" s="64">
        <f t="shared" si="47"/>
        <v>0</v>
      </c>
      <c r="BN43" s="64">
        <f t="shared" si="48"/>
        <v>0</v>
      </c>
      <c r="BO43" s="64">
        <f t="shared" si="49"/>
        <v>0</v>
      </c>
    </row>
    <row r="44" spans="1:67" x14ac:dyDescent="0.3">
      <c r="A44" s="4" t="s">
        <v>173</v>
      </c>
      <c r="B44" s="4">
        <v>1</v>
      </c>
      <c r="C44" s="5">
        <v>480</v>
      </c>
      <c r="D44" s="17">
        <v>9</v>
      </c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4">
        <f t="shared" si="79"/>
        <v>0</v>
      </c>
      <c r="T44" s="4">
        <f t="shared" si="80"/>
        <v>0</v>
      </c>
      <c r="U44" s="5">
        <f t="shared" si="81"/>
        <v>0</v>
      </c>
      <c r="V44" s="18">
        <f t="shared" si="82"/>
        <v>0</v>
      </c>
      <c r="W44" s="43" t="s">
        <v>329</v>
      </c>
      <c r="X44" s="43" t="s">
        <v>339</v>
      </c>
      <c r="Y44" s="53"/>
      <c r="Z44" s="53"/>
      <c r="AA44" s="53"/>
      <c r="AB44" s="53"/>
      <c r="AC44" s="53"/>
      <c r="AD44" s="53"/>
      <c r="AE44" s="53"/>
      <c r="AF44" s="53"/>
      <c r="AG44" s="53"/>
      <c r="AH44" s="53"/>
      <c r="AI44" s="53"/>
      <c r="AJ44" s="53"/>
      <c r="AK44" s="53"/>
      <c r="AL44" s="53"/>
      <c r="AM44" s="53"/>
      <c r="AN44" s="53"/>
      <c r="AO44" s="53"/>
      <c r="AP44" s="53"/>
      <c r="AQ44" s="53"/>
      <c r="AR44" s="53"/>
      <c r="AS44" s="53"/>
      <c r="AU44" s="64">
        <f t="shared" si="29"/>
        <v>0</v>
      </c>
      <c r="AV44" s="64">
        <f t="shared" si="30"/>
        <v>0</v>
      </c>
      <c r="AW44" s="64">
        <f t="shared" si="31"/>
        <v>0</v>
      </c>
      <c r="AX44" s="64">
        <f t="shared" si="32"/>
        <v>0</v>
      </c>
      <c r="AY44" s="64">
        <f t="shared" si="33"/>
        <v>0</v>
      </c>
      <c r="AZ44" s="64">
        <f t="shared" si="34"/>
        <v>0</v>
      </c>
      <c r="BA44" s="64">
        <f t="shared" si="35"/>
        <v>0</v>
      </c>
      <c r="BB44" s="64">
        <f t="shared" si="36"/>
        <v>0</v>
      </c>
      <c r="BC44" s="64">
        <f t="shared" si="37"/>
        <v>0</v>
      </c>
      <c r="BD44" s="64">
        <f t="shared" si="38"/>
        <v>0</v>
      </c>
      <c r="BE44" s="64">
        <f t="shared" si="39"/>
        <v>0</v>
      </c>
      <c r="BF44" s="64">
        <f t="shared" si="40"/>
        <v>0</v>
      </c>
      <c r="BG44" s="64">
        <f t="shared" si="41"/>
        <v>0</v>
      </c>
      <c r="BH44" s="64">
        <f t="shared" si="42"/>
        <v>0</v>
      </c>
      <c r="BI44" s="64">
        <f t="shared" si="43"/>
        <v>0</v>
      </c>
      <c r="BJ44" s="64">
        <f t="shared" si="44"/>
        <v>0</v>
      </c>
      <c r="BK44" s="64">
        <f t="shared" si="45"/>
        <v>0</v>
      </c>
      <c r="BL44" s="64">
        <f t="shared" si="46"/>
        <v>0</v>
      </c>
      <c r="BM44" s="64">
        <f t="shared" si="47"/>
        <v>0</v>
      </c>
      <c r="BN44" s="64">
        <f t="shared" si="48"/>
        <v>0</v>
      </c>
      <c r="BO44" s="64">
        <f t="shared" si="49"/>
        <v>0</v>
      </c>
    </row>
    <row r="45" spans="1:67" x14ac:dyDescent="0.3">
      <c r="A45" s="116" t="s">
        <v>174</v>
      </c>
      <c r="B45" s="116"/>
      <c r="C45" s="116"/>
      <c r="D45" s="116"/>
      <c r="E45" s="116"/>
      <c r="F45" s="116"/>
      <c r="G45" s="116"/>
      <c r="H45" s="116"/>
      <c r="I45" s="116"/>
      <c r="J45" s="116"/>
      <c r="K45" s="116"/>
      <c r="L45" s="116"/>
      <c r="M45" s="116"/>
      <c r="N45" s="116"/>
      <c r="O45" s="116"/>
      <c r="P45" s="116"/>
      <c r="Q45" s="116"/>
      <c r="R45" s="116"/>
      <c r="S45" s="116"/>
      <c r="T45" s="116"/>
      <c r="U45" s="116"/>
      <c r="V45" s="116"/>
      <c r="W45" s="57"/>
      <c r="X45" s="60"/>
      <c r="Y45" s="59"/>
      <c r="Z45" s="59"/>
      <c r="AA45" s="59"/>
      <c r="AB45" s="59"/>
      <c r="AC45" s="59"/>
      <c r="AD45" s="59"/>
      <c r="AE45" s="59"/>
      <c r="AF45" s="59"/>
      <c r="AG45" s="59"/>
      <c r="AH45" s="59"/>
      <c r="AI45" s="59"/>
      <c r="AJ45" s="59"/>
      <c r="AK45" s="59"/>
      <c r="AL45" s="59"/>
      <c r="AM45" s="59"/>
      <c r="AN45" s="59"/>
      <c r="AO45" s="59"/>
      <c r="AP45" s="59"/>
      <c r="AQ45" s="59"/>
      <c r="AR45" s="59"/>
      <c r="AS45" s="59"/>
      <c r="AU45" s="64">
        <f t="shared" si="29"/>
        <v>0</v>
      </c>
      <c r="AV45" s="64">
        <f t="shared" si="30"/>
        <v>0</v>
      </c>
      <c r="AW45" s="64">
        <f t="shared" si="31"/>
        <v>0</v>
      </c>
      <c r="AX45" s="64">
        <f t="shared" si="32"/>
        <v>0</v>
      </c>
      <c r="AY45" s="64">
        <f t="shared" si="33"/>
        <v>0</v>
      </c>
      <c r="AZ45" s="64">
        <f t="shared" si="34"/>
        <v>0</v>
      </c>
      <c r="BA45" s="64">
        <f t="shared" si="35"/>
        <v>0</v>
      </c>
      <c r="BB45" s="64">
        <f t="shared" si="36"/>
        <v>0</v>
      </c>
      <c r="BC45" s="64">
        <f t="shared" si="37"/>
        <v>0</v>
      </c>
      <c r="BD45" s="64">
        <f t="shared" si="38"/>
        <v>0</v>
      </c>
      <c r="BE45" s="64">
        <f t="shared" si="39"/>
        <v>0</v>
      </c>
      <c r="BF45" s="64">
        <f t="shared" si="40"/>
        <v>0</v>
      </c>
      <c r="BG45" s="64">
        <f t="shared" si="41"/>
        <v>0</v>
      </c>
      <c r="BH45" s="64">
        <f t="shared" si="42"/>
        <v>0</v>
      </c>
      <c r="BI45" s="64">
        <f t="shared" si="43"/>
        <v>0</v>
      </c>
      <c r="BJ45" s="64">
        <f t="shared" si="44"/>
        <v>0</v>
      </c>
      <c r="BK45" s="64">
        <f t="shared" si="45"/>
        <v>0</v>
      </c>
      <c r="BL45" s="64">
        <f t="shared" si="46"/>
        <v>0</v>
      </c>
      <c r="BM45" s="64">
        <f t="shared" si="47"/>
        <v>0</v>
      </c>
      <c r="BN45" s="64">
        <f t="shared" si="48"/>
        <v>0</v>
      </c>
      <c r="BO45" s="64">
        <f t="shared" si="49"/>
        <v>0</v>
      </c>
    </row>
    <row r="46" spans="1:67" x14ac:dyDescent="0.3">
      <c r="A46" s="40" t="s">
        <v>460</v>
      </c>
      <c r="B46" s="4">
        <v>4</v>
      </c>
      <c r="C46" s="5">
        <v>550</v>
      </c>
      <c r="D46" s="17">
        <v>6.2</v>
      </c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4">
        <f t="shared" ref="S46" si="83">SUM(E46:R46)</f>
        <v>0</v>
      </c>
      <c r="T46" s="4">
        <f t="shared" ref="T46" si="84">S46*B46</f>
        <v>0</v>
      </c>
      <c r="U46" s="5">
        <f t="shared" ref="U46" si="85">S46*C46</f>
        <v>0</v>
      </c>
      <c r="V46" s="18">
        <f t="shared" ref="V46" si="86">S46*D46</f>
        <v>0</v>
      </c>
      <c r="W46" s="43" t="s">
        <v>329</v>
      </c>
      <c r="X46" s="45" t="s">
        <v>352</v>
      </c>
      <c r="Y46" s="53"/>
      <c r="Z46" s="53"/>
      <c r="AA46" s="53"/>
      <c r="AB46" s="53"/>
      <c r="AC46" s="53"/>
      <c r="AD46" s="53"/>
      <c r="AE46" s="53"/>
      <c r="AF46" s="53"/>
      <c r="AG46" s="53"/>
      <c r="AH46" s="53"/>
      <c r="AI46" s="53"/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U46" s="64">
        <f t="shared" si="29"/>
        <v>0</v>
      </c>
      <c r="AV46" s="64">
        <f t="shared" si="30"/>
        <v>0</v>
      </c>
      <c r="AW46" s="64">
        <f t="shared" si="31"/>
        <v>0</v>
      </c>
      <c r="AX46" s="64">
        <f t="shared" si="32"/>
        <v>0</v>
      </c>
      <c r="AY46" s="64">
        <f t="shared" si="33"/>
        <v>0</v>
      </c>
      <c r="AZ46" s="64">
        <f t="shared" si="34"/>
        <v>0</v>
      </c>
      <c r="BA46" s="64">
        <f t="shared" si="35"/>
        <v>0</v>
      </c>
      <c r="BB46" s="64">
        <f t="shared" si="36"/>
        <v>0</v>
      </c>
      <c r="BC46" s="64">
        <f t="shared" si="37"/>
        <v>0</v>
      </c>
      <c r="BD46" s="64">
        <f t="shared" si="38"/>
        <v>0</v>
      </c>
      <c r="BE46" s="64">
        <f t="shared" si="39"/>
        <v>0</v>
      </c>
      <c r="BF46" s="64">
        <f t="shared" si="40"/>
        <v>0</v>
      </c>
      <c r="BG46" s="64">
        <f t="shared" si="41"/>
        <v>0</v>
      </c>
      <c r="BH46" s="64">
        <f t="shared" si="42"/>
        <v>0</v>
      </c>
      <c r="BI46" s="64">
        <f t="shared" si="43"/>
        <v>0</v>
      </c>
      <c r="BJ46" s="64">
        <f t="shared" si="44"/>
        <v>0</v>
      </c>
      <c r="BK46" s="64">
        <f t="shared" si="45"/>
        <v>0</v>
      </c>
      <c r="BL46" s="64">
        <f t="shared" si="46"/>
        <v>0</v>
      </c>
      <c r="BM46" s="64">
        <f t="shared" si="47"/>
        <v>0</v>
      </c>
      <c r="BN46" s="64">
        <f t="shared" si="48"/>
        <v>0</v>
      </c>
      <c r="BO46" s="64">
        <f t="shared" si="49"/>
        <v>0</v>
      </c>
    </row>
    <row r="47" spans="1:67" s="69" customFormat="1" x14ac:dyDescent="0.3">
      <c r="A47" s="40" t="s">
        <v>461</v>
      </c>
      <c r="B47" s="4">
        <v>4</v>
      </c>
      <c r="C47" s="5">
        <v>520</v>
      </c>
      <c r="D47" s="17">
        <v>5.4</v>
      </c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4">
        <f t="shared" ref="S47:S48" si="87">SUM(E47:R47)</f>
        <v>0</v>
      </c>
      <c r="T47" s="4">
        <f t="shared" ref="T47:T48" si="88">S47*B47</f>
        <v>0</v>
      </c>
      <c r="U47" s="5">
        <f t="shared" ref="U47:U48" si="89">S47*C47</f>
        <v>0</v>
      </c>
      <c r="V47" s="18">
        <f t="shared" ref="V47:V48" si="90">S47*D47</f>
        <v>0</v>
      </c>
      <c r="W47" s="43" t="s">
        <v>329</v>
      </c>
      <c r="X47" s="45" t="s">
        <v>353</v>
      </c>
      <c r="Y47" s="53"/>
      <c r="Z47" s="53"/>
      <c r="AA47" s="53"/>
      <c r="AB47" s="53"/>
      <c r="AC47" s="53"/>
      <c r="AD47" s="53"/>
      <c r="AE47" s="53"/>
      <c r="AF47" s="53"/>
      <c r="AG47" s="53"/>
      <c r="AH47" s="53"/>
      <c r="AI47" s="53"/>
      <c r="AJ47" s="53"/>
      <c r="AK47" s="53"/>
      <c r="AL47" s="53"/>
      <c r="AM47" s="53"/>
      <c r="AN47" s="53"/>
      <c r="AO47" s="53"/>
      <c r="AP47" s="53"/>
      <c r="AQ47" s="53"/>
      <c r="AR47" s="53"/>
      <c r="AS47" s="53"/>
      <c r="AU47" s="64">
        <f t="shared" ref="AU47:AU48" si="91">Y47*S47</f>
        <v>0</v>
      </c>
      <c r="AV47" s="64">
        <f t="shared" ref="AV47:AV48" si="92">Z47*S47</f>
        <v>0</v>
      </c>
      <c r="AW47" s="64">
        <f t="shared" ref="AW47:AW48" si="93">AA47*S47</f>
        <v>0</v>
      </c>
      <c r="AX47" s="64">
        <f t="shared" ref="AX47:AX48" si="94">AB47*S47</f>
        <v>0</v>
      </c>
      <c r="AY47" s="64">
        <f t="shared" ref="AY47:AY48" si="95">AC47*S47</f>
        <v>0</v>
      </c>
      <c r="AZ47" s="64">
        <f t="shared" ref="AZ47:AZ48" si="96">AD47*S47</f>
        <v>0</v>
      </c>
      <c r="BA47" s="64">
        <f t="shared" ref="BA47:BA48" si="97">AE47*S47</f>
        <v>0</v>
      </c>
      <c r="BB47" s="64">
        <f t="shared" ref="BB47:BB48" si="98">AF47*S47</f>
        <v>0</v>
      </c>
      <c r="BC47" s="64">
        <f t="shared" ref="BC47:BC48" si="99">AG47*S47</f>
        <v>0</v>
      </c>
      <c r="BD47" s="64">
        <f t="shared" ref="BD47:BD48" si="100">AH47*S47</f>
        <v>0</v>
      </c>
      <c r="BE47" s="64">
        <f t="shared" ref="BE47:BE48" si="101">AI47*S47</f>
        <v>0</v>
      </c>
      <c r="BF47" s="64">
        <f t="shared" ref="BF47:BF48" si="102">AJ47*S47</f>
        <v>0</v>
      </c>
      <c r="BG47" s="64">
        <f t="shared" ref="BG47:BG48" si="103">AK47*S47</f>
        <v>0</v>
      </c>
      <c r="BH47" s="64">
        <f t="shared" ref="BH47:BH48" si="104">AL47*S47</f>
        <v>0</v>
      </c>
      <c r="BI47" s="64">
        <f t="shared" ref="BI47:BI48" si="105">AM47*S47</f>
        <v>0</v>
      </c>
      <c r="BJ47" s="64">
        <f t="shared" ref="BJ47:BJ48" si="106">AN47*S47</f>
        <v>0</v>
      </c>
      <c r="BK47" s="64">
        <f t="shared" ref="BK47:BK48" si="107">AO47*S47</f>
        <v>0</v>
      </c>
      <c r="BL47" s="64">
        <f t="shared" ref="BL47:BL48" si="108">AP47*S47</f>
        <v>0</v>
      </c>
      <c r="BM47" s="64">
        <f t="shared" ref="BM47:BM48" si="109">AQ47*S47</f>
        <v>0</v>
      </c>
      <c r="BN47" s="64">
        <f t="shared" ref="BN47:BN48" si="110">AR47*S47</f>
        <v>0</v>
      </c>
      <c r="BO47" s="64">
        <f t="shared" ref="BO47:BO48" si="111">AS47*S47</f>
        <v>0</v>
      </c>
    </row>
    <row r="48" spans="1:67" s="69" customFormat="1" x14ac:dyDescent="0.3">
      <c r="A48" s="40" t="s">
        <v>462</v>
      </c>
      <c r="B48" s="4">
        <v>5</v>
      </c>
      <c r="C48" s="5">
        <v>600</v>
      </c>
      <c r="D48" s="17">
        <v>7.83</v>
      </c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4">
        <f t="shared" si="87"/>
        <v>0</v>
      </c>
      <c r="T48" s="4">
        <f t="shared" si="88"/>
        <v>0</v>
      </c>
      <c r="U48" s="5">
        <f t="shared" si="89"/>
        <v>0</v>
      </c>
      <c r="V48" s="18">
        <f t="shared" si="90"/>
        <v>0</v>
      </c>
      <c r="W48" s="43" t="s">
        <v>329</v>
      </c>
      <c r="X48" s="45" t="s">
        <v>399</v>
      </c>
      <c r="Y48" s="53"/>
      <c r="Z48" s="53"/>
      <c r="AA48" s="53"/>
      <c r="AB48" s="53"/>
      <c r="AC48" s="53"/>
      <c r="AD48" s="53"/>
      <c r="AE48" s="53"/>
      <c r="AF48" s="53"/>
      <c r="AG48" s="53"/>
      <c r="AH48" s="53"/>
      <c r="AI48" s="53"/>
      <c r="AJ48" s="53"/>
      <c r="AK48" s="53"/>
      <c r="AL48" s="53"/>
      <c r="AM48" s="53"/>
      <c r="AN48" s="53"/>
      <c r="AO48" s="53"/>
      <c r="AP48" s="53"/>
      <c r="AQ48" s="53"/>
      <c r="AR48" s="53"/>
      <c r="AS48" s="53"/>
      <c r="AU48" s="64">
        <f t="shared" si="91"/>
        <v>0</v>
      </c>
      <c r="AV48" s="64">
        <f t="shared" si="92"/>
        <v>0</v>
      </c>
      <c r="AW48" s="64">
        <f t="shared" si="93"/>
        <v>0</v>
      </c>
      <c r="AX48" s="64">
        <f t="shared" si="94"/>
        <v>0</v>
      </c>
      <c r="AY48" s="64">
        <f t="shared" si="95"/>
        <v>0</v>
      </c>
      <c r="AZ48" s="64">
        <f t="shared" si="96"/>
        <v>0</v>
      </c>
      <c r="BA48" s="64">
        <f t="shared" si="97"/>
        <v>0</v>
      </c>
      <c r="BB48" s="64">
        <f t="shared" si="98"/>
        <v>0</v>
      </c>
      <c r="BC48" s="64">
        <f t="shared" si="99"/>
        <v>0</v>
      </c>
      <c r="BD48" s="64">
        <f t="shared" si="100"/>
        <v>0</v>
      </c>
      <c r="BE48" s="64">
        <f t="shared" si="101"/>
        <v>0</v>
      </c>
      <c r="BF48" s="64">
        <f t="shared" si="102"/>
        <v>0</v>
      </c>
      <c r="BG48" s="64">
        <f t="shared" si="103"/>
        <v>0</v>
      </c>
      <c r="BH48" s="64">
        <f t="shared" si="104"/>
        <v>0</v>
      </c>
      <c r="BI48" s="64">
        <f t="shared" si="105"/>
        <v>0</v>
      </c>
      <c r="BJ48" s="64">
        <f t="shared" si="106"/>
        <v>0</v>
      </c>
      <c r="BK48" s="64">
        <f t="shared" si="107"/>
        <v>0</v>
      </c>
      <c r="BL48" s="64">
        <f t="shared" si="108"/>
        <v>0</v>
      </c>
      <c r="BM48" s="64">
        <f t="shared" si="109"/>
        <v>0</v>
      </c>
      <c r="BN48" s="64">
        <f t="shared" si="110"/>
        <v>0</v>
      </c>
      <c r="BO48" s="64">
        <f t="shared" si="111"/>
        <v>0</v>
      </c>
    </row>
    <row r="49" spans="1:67" x14ac:dyDescent="0.3">
      <c r="A49" s="4" t="s">
        <v>175</v>
      </c>
      <c r="B49" s="4">
        <v>5</v>
      </c>
      <c r="C49" s="5">
        <v>660</v>
      </c>
      <c r="D49" s="17">
        <v>8.15</v>
      </c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4">
        <f t="shared" ref="S49:S75" si="112">SUM(E49:R49)</f>
        <v>0</v>
      </c>
      <c r="T49" s="4">
        <f t="shared" ref="T49:T75" si="113">S49*B49</f>
        <v>0</v>
      </c>
      <c r="U49" s="5">
        <f t="shared" ref="U49:U75" si="114">S49*C49</f>
        <v>0</v>
      </c>
      <c r="V49" s="18">
        <f t="shared" ref="V49:V75" si="115">S49*D49</f>
        <v>0</v>
      </c>
      <c r="W49" s="43" t="s">
        <v>329</v>
      </c>
      <c r="X49" s="45" t="s">
        <v>355</v>
      </c>
      <c r="Y49" s="53"/>
      <c r="Z49" s="53"/>
      <c r="AA49" s="53"/>
      <c r="AB49" s="53"/>
      <c r="AC49" s="53"/>
      <c r="AD49" s="53"/>
      <c r="AE49" s="53"/>
      <c r="AF49" s="53"/>
      <c r="AG49" s="53"/>
      <c r="AH49" s="53"/>
      <c r="AI49" s="53"/>
      <c r="AJ49" s="53"/>
      <c r="AK49" s="53"/>
      <c r="AL49" s="53"/>
      <c r="AM49" s="53"/>
      <c r="AN49" s="53"/>
      <c r="AO49" s="53"/>
      <c r="AP49" s="53"/>
      <c r="AQ49" s="53"/>
      <c r="AR49" s="53"/>
      <c r="AS49" s="53"/>
      <c r="AU49" s="64">
        <f t="shared" si="29"/>
        <v>0</v>
      </c>
      <c r="AV49" s="64">
        <f t="shared" si="30"/>
        <v>0</v>
      </c>
      <c r="AW49" s="64">
        <f t="shared" si="31"/>
        <v>0</v>
      </c>
      <c r="AX49" s="64">
        <f t="shared" si="32"/>
        <v>0</v>
      </c>
      <c r="AY49" s="64">
        <f t="shared" si="33"/>
        <v>0</v>
      </c>
      <c r="AZ49" s="64">
        <f t="shared" si="34"/>
        <v>0</v>
      </c>
      <c r="BA49" s="64">
        <f t="shared" si="35"/>
        <v>0</v>
      </c>
      <c r="BB49" s="64">
        <f t="shared" si="36"/>
        <v>0</v>
      </c>
      <c r="BC49" s="64">
        <f t="shared" si="37"/>
        <v>0</v>
      </c>
      <c r="BD49" s="64">
        <f t="shared" si="38"/>
        <v>0</v>
      </c>
      <c r="BE49" s="64">
        <f t="shared" si="39"/>
        <v>0</v>
      </c>
      <c r="BF49" s="64">
        <f t="shared" si="40"/>
        <v>0</v>
      </c>
      <c r="BG49" s="64">
        <f t="shared" si="41"/>
        <v>0</v>
      </c>
      <c r="BH49" s="64">
        <f t="shared" si="42"/>
        <v>0</v>
      </c>
      <c r="BI49" s="64">
        <f t="shared" si="43"/>
        <v>0</v>
      </c>
      <c r="BJ49" s="64">
        <f t="shared" si="44"/>
        <v>0</v>
      </c>
      <c r="BK49" s="64">
        <f t="shared" si="45"/>
        <v>0</v>
      </c>
      <c r="BL49" s="64">
        <f t="shared" si="46"/>
        <v>0</v>
      </c>
      <c r="BM49" s="64">
        <f t="shared" si="47"/>
        <v>0</v>
      </c>
      <c r="BN49" s="64">
        <f t="shared" si="48"/>
        <v>0</v>
      </c>
      <c r="BO49" s="64">
        <f t="shared" si="49"/>
        <v>0</v>
      </c>
    </row>
    <row r="50" spans="1:67" x14ac:dyDescent="0.3">
      <c r="A50" s="4" t="s">
        <v>176</v>
      </c>
      <c r="B50" s="4">
        <v>3</v>
      </c>
      <c r="C50" s="5">
        <v>363</v>
      </c>
      <c r="D50" s="17">
        <v>4.9000000000000004</v>
      </c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4">
        <f t="shared" si="112"/>
        <v>0</v>
      </c>
      <c r="T50" s="4">
        <f t="shared" si="113"/>
        <v>0</v>
      </c>
      <c r="U50" s="5">
        <f t="shared" si="114"/>
        <v>0</v>
      </c>
      <c r="V50" s="18">
        <f t="shared" si="115"/>
        <v>0</v>
      </c>
      <c r="W50" s="43" t="s">
        <v>329</v>
      </c>
      <c r="X50" s="45" t="s">
        <v>340</v>
      </c>
      <c r="Y50" s="53"/>
      <c r="Z50" s="53"/>
      <c r="AA50" s="53"/>
      <c r="AB50" s="53"/>
      <c r="AC50" s="53"/>
      <c r="AD50" s="53"/>
      <c r="AE50" s="53"/>
      <c r="AF50" s="53"/>
      <c r="AG50" s="53"/>
      <c r="AH50" s="53"/>
      <c r="AI50" s="53"/>
      <c r="AJ50" s="53"/>
      <c r="AK50" s="47"/>
      <c r="AL50" s="53"/>
      <c r="AM50" s="53"/>
      <c r="AN50" s="53"/>
      <c r="AO50" s="53"/>
      <c r="AP50" s="53"/>
      <c r="AQ50" s="53"/>
      <c r="AR50" s="53"/>
      <c r="AS50" s="53"/>
      <c r="AU50" s="64">
        <f t="shared" si="29"/>
        <v>0</v>
      </c>
      <c r="AV50" s="64">
        <f t="shared" si="30"/>
        <v>0</v>
      </c>
      <c r="AW50" s="64">
        <f t="shared" si="31"/>
        <v>0</v>
      </c>
      <c r="AX50" s="64">
        <f t="shared" si="32"/>
        <v>0</v>
      </c>
      <c r="AY50" s="64">
        <f t="shared" si="33"/>
        <v>0</v>
      </c>
      <c r="AZ50" s="64">
        <f t="shared" si="34"/>
        <v>0</v>
      </c>
      <c r="BA50" s="64">
        <f t="shared" si="35"/>
        <v>0</v>
      </c>
      <c r="BB50" s="64">
        <f t="shared" si="36"/>
        <v>0</v>
      </c>
      <c r="BC50" s="64">
        <f t="shared" si="37"/>
        <v>0</v>
      </c>
      <c r="BD50" s="64">
        <f t="shared" si="38"/>
        <v>0</v>
      </c>
      <c r="BE50" s="64">
        <f t="shared" si="39"/>
        <v>0</v>
      </c>
      <c r="BF50" s="64">
        <f t="shared" si="40"/>
        <v>0</v>
      </c>
      <c r="BG50" s="64">
        <f t="shared" si="41"/>
        <v>0</v>
      </c>
      <c r="BH50" s="64">
        <f t="shared" si="42"/>
        <v>0</v>
      </c>
      <c r="BI50" s="64">
        <f t="shared" si="43"/>
        <v>0</v>
      </c>
      <c r="BJ50" s="64">
        <f t="shared" si="44"/>
        <v>0</v>
      </c>
      <c r="BK50" s="64">
        <f t="shared" si="45"/>
        <v>0</v>
      </c>
      <c r="BL50" s="64">
        <f t="shared" si="46"/>
        <v>0</v>
      </c>
      <c r="BM50" s="64">
        <f t="shared" si="47"/>
        <v>0</v>
      </c>
      <c r="BN50" s="64">
        <f t="shared" si="48"/>
        <v>0</v>
      </c>
      <c r="BO50" s="64">
        <f t="shared" si="49"/>
        <v>0</v>
      </c>
    </row>
    <row r="51" spans="1:67" x14ac:dyDescent="0.3">
      <c r="A51" s="4" t="s">
        <v>177</v>
      </c>
      <c r="B51" s="4">
        <v>3</v>
      </c>
      <c r="C51" s="5">
        <v>330</v>
      </c>
      <c r="D51" s="17">
        <v>3.85</v>
      </c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4">
        <f t="shared" si="112"/>
        <v>0</v>
      </c>
      <c r="T51" s="4">
        <f t="shared" si="113"/>
        <v>0</v>
      </c>
      <c r="U51" s="5">
        <f t="shared" si="114"/>
        <v>0</v>
      </c>
      <c r="V51" s="18">
        <f t="shared" si="115"/>
        <v>0</v>
      </c>
      <c r="W51" s="43" t="s">
        <v>329</v>
      </c>
      <c r="X51" s="45" t="s">
        <v>341</v>
      </c>
      <c r="Y51" s="53"/>
      <c r="Z51" s="53"/>
      <c r="AA51" s="53"/>
      <c r="AB51" s="53"/>
      <c r="AC51" s="53"/>
      <c r="AD51" s="53"/>
      <c r="AE51" s="53"/>
      <c r="AF51" s="53"/>
      <c r="AG51" s="53"/>
      <c r="AH51" s="53"/>
      <c r="AI51" s="53"/>
      <c r="AJ51" s="53"/>
      <c r="AK51" s="53"/>
      <c r="AL51" s="53"/>
      <c r="AM51" s="53"/>
      <c r="AN51" s="53"/>
      <c r="AO51" s="53"/>
      <c r="AP51" s="53"/>
      <c r="AQ51" s="53"/>
      <c r="AR51" s="53"/>
      <c r="AS51" s="53"/>
      <c r="AU51" s="64">
        <f t="shared" si="29"/>
        <v>0</v>
      </c>
      <c r="AV51" s="64">
        <f t="shared" si="30"/>
        <v>0</v>
      </c>
      <c r="AW51" s="64">
        <f t="shared" si="31"/>
        <v>0</v>
      </c>
      <c r="AX51" s="64">
        <f t="shared" si="32"/>
        <v>0</v>
      </c>
      <c r="AY51" s="64">
        <f t="shared" si="33"/>
        <v>0</v>
      </c>
      <c r="AZ51" s="64">
        <f t="shared" si="34"/>
        <v>0</v>
      </c>
      <c r="BA51" s="64">
        <f t="shared" si="35"/>
        <v>0</v>
      </c>
      <c r="BB51" s="64">
        <f t="shared" si="36"/>
        <v>0</v>
      </c>
      <c r="BC51" s="64">
        <f t="shared" si="37"/>
        <v>0</v>
      </c>
      <c r="BD51" s="64">
        <f t="shared" si="38"/>
        <v>0</v>
      </c>
      <c r="BE51" s="64">
        <f t="shared" si="39"/>
        <v>0</v>
      </c>
      <c r="BF51" s="64">
        <f t="shared" si="40"/>
        <v>0</v>
      </c>
      <c r="BG51" s="64">
        <f t="shared" si="41"/>
        <v>0</v>
      </c>
      <c r="BH51" s="64">
        <f t="shared" si="42"/>
        <v>0</v>
      </c>
      <c r="BI51" s="64">
        <f t="shared" si="43"/>
        <v>0</v>
      </c>
      <c r="BJ51" s="64">
        <f t="shared" si="44"/>
        <v>0</v>
      </c>
      <c r="BK51" s="64">
        <f t="shared" si="45"/>
        <v>0</v>
      </c>
      <c r="BL51" s="64">
        <f t="shared" si="46"/>
        <v>0</v>
      </c>
      <c r="BM51" s="64">
        <f t="shared" si="47"/>
        <v>0</v>
      </c>
      <c r="BN51" s="64">
        <f t="shared" si="48"/>
        <v>0</v>
      </c>
      <c r="BO51" s="64">
        <f t="shared" si="49"/>
        <v>0</v>
      </c>
    </row>
    <row r="52" spans="1:67" x14ac:dyDescent="0.3">
      <c r="A52" s="4" t="s">
        <v>178</v>
      </c>
      <c r="B52" s="4">
        <v>3</v>
      </c>
      <c r="C52" s="5">
        <v>363</v>
      </c>
      <c r="D52" s="17">
        <v>4.8</v>
      </c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4">
        <f t="shared" si="112"/>
        <v>0</v>
      </c>
      <c r="T52" s="4">
        <f t="shared" si="113"/>
        <v>0</v>
      </c>
      <c r="U52" s="5">
        <f t="shared" si="114"/>
        <v>0</v>
      </c>
      <c r="V52" s="18">
        <f t="shared" si="115"/>
        <v>0</v>
      </c>
      <c r="W52" s="43" t="s">
        <v>329</v>
      </c>
      <c r="X52" s="45" t="s">
        <v>340</v>
      </c>
      <c r="Y52" s="53"/>
      <c r="Z52" s="53"/>
      <c r="AA52" s="53"/>
      <c r="AB52" s="53"/>
      <c r="AC52" s="53"/>
      <c r="AD52" s="53"/>
      <c r="AE52" s="53"/>
      <c r="AF52" s="53"/>
      <c r="AG52" s="53"/>
      <c r="AH52" s="53"/>
      <c r="AI52" s="53"/>
      <c r="AJ52" s="53"/>
      <c r="AK52" s="53"/>
      <c r="AL52" s="53"/>
      <c r="AM52" s="53"/>
      <c r="AN52" s="53"/>
      <c r="AO52" s="53"/>
      <c r="AP52" s="53"/>
      <c r="AQ52" s="53"/>
      <c r="AR52" s="53"/>
      <c r="AS52" s="53"/>
      <c r="AU52" s="64">
        <f t="shared" si="29"/>
        <v>0</v>
      </c>
      <c r="AV52" s="64">
        <f t="shared" si="30"/>
        <v>0</v>
      </c>
      <c r="AW52" s="64">
        <f t="shared" si="31"/>
        <v>0</v>
      </c>
      <c r="AX52" s="64">
        <f t="shared" si="32"/>
        <v>0</v>
      </c>
      <c r="AY52" s="64">
        <f t="shared" si="33"/>
        <v>0</v>
      </c>
      <c r="AZ52" s="64">
        <f t="shared" si="34"/>
        <v>0</v>
      </c>
      <c r="BA52" s="64">
        <f t="shared" si="35"/>
        <v>0</v>
      </c>
      <c r="BB52" s="64">
        <f t="shared" si="36"/>
        <v>0</v>
      </c>
      <c r="BC52" s="64">
        <f t="shared" si="37"/>
        <v>0</v>
      </c>
      <c r="BD52" s="64">
        <f t="shared" si="38"/>
        <v>0</v>
      </c>
      <c r="BE52" s="64">
        <f t="shared" si="39"/>
        <v>0</v>
      </c>
      <c r="BF52" s="64">
        <f t="shared" si="40"/>
        <v>0</v>
      </c>
      <c r="BG52" s="64">
        <f t="shared" si="41"/>
        <v>0</v>
      </c>
      <c r="BH52" s="64">
        <f t="shared" si="42"/>
        <v>0</v>
      </c>
      <c r="BI52" s="64">
        <f t="shared" si="43"/>
        <v>0</v>
      </c>
      <c r="BJ52" s="64">
        <f t="shared" si="44"/>
        <v>0</v>
      </c>
      <c r="BK52" s="64">
        <f t="shared" si="45"/>
        <v>0</v>
      </c>
      <c r="BL52" s="64">
        <f t="shared" si="46"/>
        <v>0</v>
      </c>
      <c r="BM52" s="64">
        <f t="shared" si="47"/>
        <v>0</v>
      </c>
      <c r="BN52" s="64">
        <f t="shared" si="48"/>
        <v>0</v>
      </c>
      <c r="BO52" s="64">
        <f t="shared" si="49"/>
        <v>0</v>
      </c>
    </row>
    <row r="53" spans="1:67" x14ac:dyDescent="0.3">
      <c r="A53" s="4" t="s">
        <v>179</v>
      </c>
      <c r="B53" s="4">
        <v>3</v>
      </c>
      <c r="C53" s="5">
        <v>363</v>
      </c>
      <c r="D53" s="17">
        <v>5.66</v>
      </c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4">
        <f t="shared" si="112"/>
        <v>0</v>
      </c>
      <c r="T53" s="4">
        <f t="shared" si="113"/>
        <v>0</v>
      </c>
      <c r="U53" s="5">
        <f t="shared" si="114"/>
        <v>0</v>
      </c>
      <c r="V53" s="18">
        <f t="shared" si="115"/>
        <v>0</v>
      </c>
      <c r="W53" s="43" t="s">
        <v>329</v>
      </c>
      <c r="X53" s="45" t="s">
        <v>340</v>
      </c>
      <c r="Y53" s="53"/>
      <c r="Z53" s="53"/>
      <c r="AA53" s="53"/>
      <c r="AB53" s="53"/>
      <c r="AC53" s="53"/>
      <c r="AD53" s="53"/>
      <c r="AE53" s="53"/>
      <c r="AF53" s="53"/>
      <c r="AG53" s="53"/>
      <c r="AH53" s="53"/>
      <c r="AI53" s="53"/>
      <c r="AJ53" s="53"/>
      <c r="AK53" s="53"/>
      <c r="AL53" s="53"/>
      <c r="AM53" s="53"/>
      <c r="AN53" s="53"/>
      <c r="AO53" s="53"/>
      <c r="AP53" s="53"/>
      <c r="AQ53" s="53"/>
      <c r="AR53" s="53"/>
      <c r="AS53" s="53"/>
      <c r="AU53" s="64">
        <f t="shared" si="29"/>
        <v>0</v>
      </c>
      <c r="AV53" s="64">
        <f t="shared" si="30"/>
        <v>0</v>
      </c>
      <c r="AW53" s="64">
        <f t="shared" si="31"/>
        <v>0</v>
      </c>
      <c r="AX53" s="64">
        <f t="shared" si="32"/>
        <v>0</v>
      </c>
      <c r="AY53" s="64">
        <f t="shared" si="33"/>
        <v>0</v>
      </c>
      <c r="AZ53" s="64">
        <f t="shared" si="34"/>
        <v>0</v>
      </c>
      <c r="BA53" s="64">
        <f t="shared" si="35"/>
        <v>0</v>
      </c>
      <c r="BB53" s="64">
        <f t="shared" si="36"/>
        <v>0</v>
      </c>
      <c r="BC53" s="64">
        <f t="shared" si="37"/>
        <v>0</v>
      </c>
      <c r="BD53" s="64">
        <f t="shared" si="38"/>
        <v>0</v>
      </c>
      <c r="BE53" s="64">
        <f t="shared" si="39"/>
        <v>0</v>
      </c>
      <c r="BF53" s="64">
        <f t="shared" si="40"/>
        <v>0</v>
      </c>
      <c r="BG53" s="64">
        <f t="shared" si="41"/>
        <v>0</v>
      </c>
      <c r="BH53" s="64">
        <f t="shared" si="42"/>
        <v>0</v>
      </c>
      <c r="BI53" s="64">
        <f t="shared" si="43"/>
        <v>0</v>
      </c>
      <c r="BJ53" s="64">
        <f t="shared" si="44"/>
        <v>0</v>
      </c>
      <c r="BK53" s="64">
        <f t="shared" si="45"/>
        <v>0</v>
      </c>
      <c r="BL53" s="64">
        <f t="shared" si="46"/>
        <v>0</v>
      </c>
      <c r="BM53" s="64">
        <f t="shared" si="47"/>
        <v>0</v>
      </c>
      <c r="BN53" s="64">
        <f t="shared" si="48"/>
        <v>0</v>
      </c>
      <c r="BO53" s="64">
        <f t="shared" si="49"/>
        <v>0</v>
      </c>
    </row>
    <row r="54" spans="1:67" x14ac:dyDescent="0.3">
      <c r="A54" s="4" t="s">
        <v>180</v>
      </c>
      <c r="B54" s="4">
        <v>2</v>
      </c>
      <c r="C54" s="5">
        <v>594</v>
      </c>
      <c r="D54" s="17">
        <v>8</v>
      </c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4">
        <f t="shared" si="112"/>
        <v>0</v>
      </c>
      <c r="T54" s="4">
        <f t="shared" si="113"/>
        <v>0</v>
      </c>
      <c r="U54" s="5">
        <f t="shared" si="114"/>
        <v>0</v>
      </c>
      <c r="V54" s="18">
        <f t="shared" si="115"/>
        <v>0</v>
      </c>
      <c r="W54" s="43" t="s">
        <v>329</v>
      </c>
      <c r="X54" s="45" t="s">
        <v>342</v>
      </c>
      <c r="Y54" s="53"/>
      <c r="Z54" s="53"/>
      <c r="AA54" s="53"/>
      <c r="AB54" s="53"/>
      <c r="AC54" s="53"/>
      <c r="AD54" s="53"/>
      <c r="AE54" s="53"/>
      <c r="AF54" s="53"/>
      <c r="AG54" s="53"/>
      <c r="AH54" s="53"/>
      <c r="AI54" s="53"/>
      <c r="AJ54" s="53"/>
      <c r="AK54" s="53"/>
      <c r="AL54" s="53"/>
      <c r="AM54" s="53"/>
      <c r="AN54" s="53"/>
      <c r="AO54" s="53"/>
      <c r="AP54" s="53"/>
      <c r="AQ54" s="53"/>
      <c r="AR54" s="53"/>
      <c r="AS54" s="53"/>
      <c r="AU54" s="64">
        <f t="shared" si="29"/>
        <v>0</v>
      </c>
      <c r="AV54" s="64">
        <f t="shared" si="30"/>
        <v>0</v>
      </c>
      <c r="AW54" s="64">
        <f t="shared" si="31"/>
        <v>0</v>
      </c>
      <c r="AX54" s="64">
        <f t="shared" si="32"/>
        <v>0</v>
      </c>
      <c r="AY54" s="64">
        <f t="shared" si="33"/>
        <v>0</v>
      </c>
      <c r="AZ54" s="64">
        <f t="shared" si="34"/>
        <v>0</v>
      </c>
      <c r="BA54" s="64">
        <f t="shared" si="35"/>
        <v>0</v>
      </c>
      <c r="BB54" s="64">
        <f t="shared" si="36"/>
        <v>0</v>
      </c>
      <c r="BC54" s="64">
        <f t="shared" si="37"/>
        <v>0</v>
      </c>
      <c r="BD54" s="64">
        <f t="shared" si="38"/>
        <v>0</v>
      </c>
      <c r="BE54" s="64">
        <f t="shared" si="39"/>
        <v>0</v>
      </c>
      <c r="BF54" s="64">
        <f t="shared" si="40"/>
        <v>0</v>
      </c>
      <c r="BG54" s="64">
        <f t="shared" si="41"/>
        <v>0</v>
      </c>
      <c r="BH54" s="64">
        <f t="shared" si="42"/>
        <v>0</v>
      </c>
      <c r="BI54" s="64">
        <f t="shared" si="43"/>
        <v>0</v>
      </c>
      <c r="BJ54" s="64">
        <f t="shared" si="44"/>
        <v>0</v>
      </c>
      <c r="BK54" s="64">
        <f t="shared" si="45"/>
        <v>0</v>
      </c>
      <c r="BL54" s="64">
        <f t="shared" si="46"/>
        <v>0</v>
      </c>
      <c r="BM54" s="64">
        <f t="shared" si="47"/>
        <v>0</v>
      </c>
      <c r="BN54" s="64">
        <f t="shared" si="48"/>
        <v>0</v>
      </c>
      <c r="BO54" s="64">
        <f t="shared" si="49"/>
        <v>0</v>
      </c>
    </row>
    <row r="55" spans="1:67" x14ac:dyDescent="0.3">
      <c r="A55" s="4" t="s">
        <v>181</v>
      </c>
      <c r="B55" s="4">
        <v>2</v>
      </c>
      <c r="C55" s="5">
        <v>430</v>
      </c>
      <c r="D55" s="17">
        <v>3</v>
      </c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4">
        <f t="shared" si="112"/>
        <v>0</v>
      </c>
      <c r="T55" s="4">
        <f t="shared" si="113"/>
        <v>0</v>
      </c>
      <c r="U55" s="5">
        <f t="shared" si="114"/>
        <v>0</v>
      </c>
      <c r="V55" s="18">
        <f t="shared" si="115"/>
        <v>0</v>
      </c>
      <c r="W55" s="43" t="s">
        <v>329</v>
      </c>
      <c r="X55" s="45" t="s">
        <v>343</v>
      </c>
      <c r="Y55" s="53"/>
      <c r="Z55" s="53"/>
      <c r="AA55" s="53"/>
      <c r="AB55" s="53"/>
      <c r="AC55" s="53"/>
      <c r="AD55" s="53"/>
      <c r="AE55" s="53"/>
      <c r="AF55" s="53"/>
      <c r="AG55" s="53"/>
      <c r="AH55" s="53"/>
      <c r="AI55" s="53"/>
      <c r="AJ55" s="53"/>
      <c r="AK55" s="53"/>
      <c r="AL55" s="53"/>
      <c r="AM55" s="53"/>
      <c r="AN55" s="53"/>
      <c r="AO55" s="53"/>
      <c r="AP55" s="53"/>
      <c r="AQ55" s="53"/>
      <c r="AR55" s="53"/>
      <c r="AS55" s="53"/>
      <c r="AU55" s="64">
        <f t="shared" si="29"/>
        <v>0</v>
      </c>
      <c r="AV55" s="64">
        <f t="shared" si="30"/>
        <v>0</v>
      </c>
      <c r="AW55" s="64">
        <f t="shared" si="31"/>
        <v>0</v>
      </c>
      <c r="AX55" s="64">
        <f t="shared" si="32"/>
        <v>0</v>
      </c>
      <c r="AY55" s="64">
        <f t="shared" si="33"/>
        <v>0</v>
      </c>
      <c r="AZ55" s="64">
        <f t="shared" si="34"/>
        <v>0</v>
      </c>
      <c r="BA55" s="64">
        <f t="shared" si="35"/>
        <v>0</v>
      </c>
      <c r="BB55" s="64">
        <f t="shared" si="36"/>
        <v>0</v>
      </c>
      <c r="BC55" s="64">
        <f t="shared" si="37"/>
        <v>0</v>
      </c>
      <c r="BD55" s="64">
        <f t="shared" si="38"/>
        <v>0</v>
      </c>
      <c r="BE55" s="64">
        <f t="shared" si="39"/>
        <v>0</v>
      </c>
      <c r="BF55" s="64">
        <f t="shared" si="40"/>
        <v>0</v>
      </c>
      <c r="BG55" s="64">
        <f t="shared" si="41"/>
        <v>0</v>
      </c>
      <c r="BH55" s="64">
        <f t="shared" si="42"/>
        <v>0</v>
      </c>
      <c r="BI55" s="64">
        <f t="shared" si="43"/>
        <v>0</v>
      </c>
      <c r="BJ55" s="64">
        <f t="shared" si="44"/>
        <v>0</v>
      </c>
      <c r="BK55" s="64">
        <f t="shared" si="45"/>
        <v>0</v>
      </c>
      <c r="BL55" s="64">
        <f t="shared" si="46"/>
        <v>0</v>
      </c>
      <c r="BM55" s="64">
        <f t="shared" si="47"/>
        <v>0</v>
      </c>
      <c r="BN55" s="64">
        <f t="shared" si="48"/>
        <v>0</v>
      </c>
      <c r="BO55" s="64">
        <f t="shared" si="49"/>
        <v>0</v>
      </c>
    </row>
    <row r="56" spans="1:67" x14ac:dyDescent="0.3">
      <c r="A56" s="4" t="s">
        <v>182</v>
      </c>
      <c r="B56" s="4">
        <v>2</v>
      </c>
      <c r="C56" s="5">
        <v>430</v>
      </c>
      <c r="D56" s="17">
        <v>3</v>
      </c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4">
        <f t="shared" si="112"/>
        <v>0</v>
      </c>
      <c r="T56" s="4">
        <f t="shared" si="113"/>
        <v>0</v>
      </c>
      <c r="U56" s="5">
        <f t="shared" si="114"/>
        <v>0</v>
      </c>
      <c r="V56" s="18">
        <f t="shared" si="115"/>
        <v>0</v>
      </c>
      <c r="W56" s="43" t="s">
        <v>329</v>
      </c>
      <c r="X56" s="45" t="s">
        <v>343</v>
      </c>
      <c r="Y56" s="54"/>
      <c r="Z56" s="54"/>
      <c r="AA56" s="54"/>
      <c r="AB56" s="54"/>
      <c r="AC56" s="54"/>
      <c r="AD56" s="54"/>
      <c r="AE56" s="54"/>
      <c r="AF56" s="54"/>
      <c r="AG56" s="54"/>
      <c r="AH56" s="54"/>
      <c r="AI56" s="54"/>
      <c r="AJ56" s="54"/>
      <c r="AK56" s="54"/>
      <c r="AL56" s="54"/>
      <c r="AM56" s="54"/>
      <c r="AN56" s="54"/>
      <c r="AO56" s="54"/>
      <c r="AP56" s="54"/>
      <c r="AQ56" s="54"/>
      <c r="AR56" s="54"/>
      <c r="AS56" s="54"/>
      <c r="AU56" s="64">
        <f t="shared" si="29"/>
        <v>0</v>
      </c>
      <c r="AV56" s="64">
        <f t="shared" si="30"/>
        <v>0</v>
      </c>
      <c r="AW56" s="64">
        <f t="shared" si="31"/>
        <v>0</v>
      </c>
      <c r="AX56" s="64">
        <f t="shared" si="32"/>
        <v>0</v>
      </c>
      <c r="AY56" s="64">
        <f t="shared" si="33"/>
        <v>0</v>
      </c>
      <c r="AZ56" s="64">
        <f t="shared" si="34"/>
        <v>0</v>
      </c>
      <c r="BA56" s="64">
        <f t="shared" si="35"/>
        <v>0</v>
      </c>
      <c r="BB56" s="64">
        <f t="shared" si="36"/>
        <v>0</v>
      </c>
      <c r="BC56" s="64">
        <f t="shared" si="37"/>
        <v>0</v>
      </c>
      <c r="BD56" s="64">
        <f t="shared" si="38"/>
        <v>0</v>
      </c>
      <c r="BE56" s="64">
        <f t="shared" si="39"/>
        <v>0</v>
      </c>
      <c r="BF56" s="64">
        <f t="shared" si="40"/>
        <v>0</v>
      </c>
      <c r="BG56" s="64">
        <f t="shared" si="41"/>
        <v>0</v>
      </c>
      <c r="BH56" s="64">
        <f t="shared" si="42"/>
        <v>0</v>
      </c>
      <c r="BI56" s="64">
        <f t="shared" si="43"/>
        <v>0</v>
      </c>
      <c r="BJ56" s="64">
        <f t="shared" si="44"/>
        <v>0</v>
      </c>
      <c r="BK56" s="64">
        <f t="shared" si="45"/>
        <v>0</v>
      </c>
      <c r="BL56" s="64">
        <f t="shared" si="46"/>
        <v>0</v>
      </c>
      <c r="BM56" s="64">
        <f t="shared" si="47"/>
        <v>0</v>
      </c>
      <c r="BN56" s="64">
        <f t="shared" si="48"/>
        <v>0</v>
      </c>
      <c r="BO56" s="64">
        <f t="shared" si="49"/>
        <v>0</v>
      </c>
    </row>
    <row r="57" spans="1:67" x14ac:dyDescent="0.3">
      <c r="A57" s="4" t="s">
        <v>183</v>
      </c>
      <c r="B57" s="4">
        <v>6</v>
      </c>
      <c r="C57" s="5">
        <v>935</v>
      </c>
      <c r="D57" s="17">
        <v>10</v>
      </c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4">
        <f t="shared" si="112"/>
        <v>0</v>
      </c>
      <c r="T57" s="4">
        <f t="shared" si="113"/>
        <v>0</v>
      </c>
      <c r="U57" s="5">
        <f t="shared" si="114"/>
        <v>0</v>
      </c>
      <c r="V57" s="18">
        <f t="shared" si="115"/>
        <v>0</v>
      </c>
      <c r="W57" s="45" t="s">
        <v>329</v>
      </c>
      <c r="X57" s="45" t="s">
        <v>344</v>
      </c>
      <c r="Y57" s="54"/>
      <c r="Z57" s="54"/>
      <c r="AA57" s="54"/>
      <c r="AB57" s="54"/>
      <c r="AC57" s="54"/>
      <c r="AD57" s="54"/>
      <c r="AE57" s="54"/>
      <c r="AF57" s="54"/>
      <c r="AG57" s="54"/>
      <c r="AH57" s="54"/>
      <c r="AI57" s="54"/>
      <c r="AJ57" s="54"/>
      <c r="AK57" s="54"/>
      <c r="AL57" s="54"/>
      <c r="AM57" s="54"/>
      <c r="AN57" s="54"/>
      <c r="AO57" s="54"/>
      <c r="AP57" s="54"/>
      <c r="AQ57" s="54"/>
      <c r="AR57" s="54"/>
      <c r="AS57" s="54"/>
      <c r="AU57" s="64">
        <f t="shared" si="29"/>
        <v>0</v>
      </c>
      <c r="AV57" s="64">
        <f t="shared" si="30"/>
        <v>0</v>
      </c>
      <c r="AW57" s="64">
        <f t="shared" si="31"/>
        <v>0</v>
      </c>
      <c r="AX57" s="64">
        <f t="shared" si="32"/>
        <v>0</v>
      </c>
      <c r="AY57" s="64">
        <f t="shared" si="33"/>
        <v>0</v>
      </c>
      <c r="AZ57" s="64">
        <f t="shared" si="34"/>
        <v>0</v>
      </c>
      <c r="BA57" s="64">
        <f t="shared" si="35"/>
        <v>0</v>
      </c>
      <c r="BB57" s="64">
        <f t="shared" si="36"/>
        <v>0</v>
      </c>
      <c r="BC57" s="64">
        <f t="shared" si="37"/>
        <v>0</v>
      </c>
      <c r="BD57" s="64">
        <f t="shared" si="38"/>
        <v>0</v>
      </c>
      <c r="BE57" s="64">
        <f t="shared" si="39"/>
        <v>0</v>
      </c>
      <c r="BF57" s="64">
        <f t="shared" si="40"/>
        <v>0</v>
      </c>
      <c r="BG57" s="64">
        <f t="shared" si="41"/>
        <v>0</v>
      </c>
      <c r="BH57" s="64">
        <f t="shared" si="42"/>
        <v>0</v>
      </c>
      <c r="BI57" s="64">
        <f t="shared" si="43"/>
        <v>0</v>
      </c>
      <c r="BJ57" s="64">
        <f t="shared" si="44"/>
        <v>0</v>
      </c>
      <c r="BK57" s="64">
        <f t="shared" si="45"/>
        <v>0</v>
      </c>
      <c r="BL57" s="64">
        <f t="shared" si="46"/>
        <v>0</v>
      </c>
      <c r="BM57" s="64">
        <f t="shared" si="47"/>
        <v>0</v>
      </c>
      <c r="BN57" s="64">
        <f t="shared" si="48"/>
        <v>0</v>
      </c>
      <c r="BO57" s="64">
        <f t="shared" si="49"/>
        <v>0</v>
      </c>
    </row>
    <row r="58" spans="1:67" x14ac:dyDescent="0.3">
      <c r="A58" s="4" t="s">
        <v>184</v>
      </c>
      <c r="B58" s="4">
        <v>1</v>
      </c>
      <c r="C58" s="5">
        <v>108</v>
      </c>
      <c r="D58" s="17">
        <v>1.56</v>
      </c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4">
        <f t="shared" si="112"/>
        <v>0</v>
      </c>
      <c r="T58" s="4">
        <f t="shared" si="113"/>
        <v>0</v>
      </c>
      <c r="U58" s="5">
        <f t="shared" si="114"/>
        <v>0</v>
      </c>
      <c r="V58" s="18">
        <f t="shared" si="115"/>
        <v>0</v>
      </c>
      <c r="W58" s="42" t="s">
        <v>329</v>
      </c>
      <c r="X58" s="45" t="s">
        <v>345</v>
      </c>
      <c r="Y58" s="54"/>
      <c r="Z58" s="54"/>
      <c r="AA58" s="54"/>
      <c r="AB58" s="54"/>
      <c r="AC58" s="54"/>
      <c r="AD58" s="54"/>
      <c r="AE58" s="54"/>
      <c r="AF58" s="54"/>
      <c r="AG58" s="54"/>
      <c r="AH58" s="54"/>
      <c r="AI58" s="54"/>
      <c r="AJ58" s="54"/>
      <c r="AK58" s="54"/>
      <c r="AL58" s="54"/>
      <c r="AM58" s="54"/>
      <c r="AN58" s="54"/>
      <c r="AO58" s="54"/>
      <c r="AP58" s="54"/>
      <c r="AQ58" s="54"/>
      <c r="AR58" s="54"/>
      <c r="AS58" s="54"/>
      <c r="AU58" s="64">
        <f t="shared" si="29"/>
        <v>0</v>
      </c>
      <c r="AV58" s="64">
        <f t="shared" si="30"/>
        <v>0</v>
      </c>
      <c r="AW58" s="64">
        <f t="shared" si="31"/>
        <v>0</v>
      </c>
      <c r="AX58" s="64">
        <f t="shared" si="32"/>
        <v>0</v>
      </c>
      <c r="AY58" s="64">
        <f t="shared" si="33"/>
        <v>0</v>
      </c>
      <c r="AZ58" s="64">
        <f t="shared" si="34"/>
        <v>0</v>
      </c>
      <c r="BA58" s="64">
        <f t="shared" si="35"/>
        <v>0</v>
      </c>
      <c r="BB58" s="64">
        <f t="shared" si="36"/>
        <v>0</v>
      </c>
      <c r="BC58" s="64">
        <f t="shared" si="37"/>
        <v>0</v>
      </c>
      <c r="BD58" s="64">
        <f t="shared" si="38"/>
        <v>0</v>
      </c>
      <c r="BE58" s="64">
        <f t="shared" si="39"/>
        <v>0</v>
      </c>
      <c r="BF58" s="64">
        <f t="shared" si="40"/>
        <v>0</v>
      </c>
      <c r="BG58" s="64">
        <f t="shared" si="41"/>
        <v>0</v>
      </c>
      <c r="BH58" s="64">
        <f t="shared" si="42"/>
        <v>0</v>
      </c>
      <c r="BI58" s="64">
        <f t="shared" si="43"/>
        <v>0</v>
      </c>
      <c r="BJ58" s="64">
        <f t="shared" si="44"/>
        <v>0</v>
      </c>
      <c r="BK58" s="64">
        <f t="shared" si="45"/>
        <v>0</v>
      </c>
      <c r="BL58" s="64">
        <f t="shared" si="46"/>
        <v>0</v>
      </c>
      <c r="BM58" s="64">
        <f t="shared" si="47"/>
        <v>0</v>
      </c>
      <c r="BN58" s="64">
        <f t="shared" si="48"/>
        <v>0</v>
      </c>
      <c r="BO58" s="64">
        <f t="shared" si="49"/>
        <v>0</v>
      </c>
    </row>
    <row r="59" spans="1:67" x14ac:dyDescent="0.3">
      <c r="A59" s="4" t="s">
        <v>185</v>
      </c>
      <c r="B59" s="4">
        <v>2</v>
      </c>
      <c r="C59" s="5">
        <v>216</v>
      </c>
      <c r="D59" s="17">
        <v>1.96</v>
      </c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4">
        <f t="shared" si="112"/>
        <v>0</v>
      </c>
      <c r="T59" s="4">
        <f t="shared" si="113"/>
        <v>0</v>
      </c>
      <c r="U59" s="5">
        <f t="shared" si="114"/>
        <v>0</v>
      </c>
      <c r="V59" s="18">
        <f t="shared" si="115"/>
        <v>0</v>
      </c>
      <c r="W59" s="47" t="s">
        <v>329</v>
      </c>
      <c r="X59" s="43" t="s">
        <v>346</v>
      </c>
      <c r="Y59" s="54"/>
      <c r="Z59" s="54"/>
      <c r="AA59" s="54"/>
      <c r="AB59" s="54"/>
      <c r="AC59" s="54"/>
      <c r="AD59" s="54"/>
      <c r="AE59" s="54"/>
      <c r="AF59" s="54"/>
      <c r="AG59" s="54"/>
      <c r="AH59" s="54"/>
      <c r="AI59" s="54"/>
      <c r="AJ59" s="54"/>
      <c r="AK59" s="54"/>
      <c r="AL59" s="54"/>
      <c r="AM59" s="54"/>
      <c r="AN59" s="54"/>
      <c r="AO59" s="54"/>
      <c r="AP59" s="54"/>
      <c r="AQ59" s="54"/>
      <c r="AR59" s="54"/>
      <c r="AS59" s="54"/>
      <c r="AU59" s="64">
        <f t="shared" si="29"/>
        <v>0</v>
      </c>
      <c r="AV59" s="64">
        <f t="shared" si="30"/>
        <v>0</v>
      </c>
      <c r="AW59" s="64">
        <f t="shared" si="31"/>
        <v>0</v>
      </c>
      <c r="AX59" s="64">
        <f t="shared" si="32"/>
        <v>0</v>
      </c>
      <c r="AY59" s="64">
        <f t="shared" si="33"/>
        <v>0</v>
      </c>
      <c r="AZ59" s="64">
        <f t="shared" si="34"/>
        <v>0</v>
      </c>
      <c r="BA59" s="64">
        <f t="shared" si="35"/>
        <v>0</v>
      </c>
      <c r="BB59" s="64">
        <f t="shared" si="36"/>
        <v>0</v>
      </c>
      <c r="BC59" s="64">
        <f t="shared" si="37"/>
        <v>0</v>
      </c>
      <c r="BD59" s="64">
        <f t="shared" si="38"/>
        <v>0</v>
      </c>
      <c r="BE59" s="64">
        <f t="shared" si="39"/>
        <v>0</v>
      </c>
      <c r="BF59" s="64">
        <f t="shared" si="40"/>
        <v>0</v>
      </c>
      <c r="BG59" s="64">
        <f t="shared" si="41"/>
        <v>0</v>
      </c>
      <c r="BH59" s="64">
        <f t="shared" si="42"/>
        <v>0</v>
      </c>
      <c r="BI59" s="64">
        <f t="shared" si="43"/>
        <v>0</v>
      </c>
      <c r="BJ59" s="64">
        <f t="shared" si="44"/>
        <v>0</v>
      </c>
      <c r="BK59" s="64">
        <f t="shared" si="45"/>
        <v>0</v>
      </c>
      <c r="BL59" s="64">
        <f t="shared" si="46"/>
        <v>0</v>
      </c>
      <c r="BM59" s="64">
        <f t="shared" si="47"/>
        <v>0</v>
      </c>
      <c r="BN59" s="64">
        <f t="shared" si="48"/>
        <v>0</v>
      </c>
      <c r="BO59" s="64">
        <f t="shared" si="49"/>
        <v>0</v>
      </c>
    </row>
    <row r="60" spans="1:67" x14ac:dyDescent="0.3">
      <c r="A60" s="4" t="s">
        <v>186</v>
      </c>
      <c r="B60" s="4">
        <v>2</v>
      </c>
      <c r="C60" s="5">
        <v>212</v>
      </c>
      <c r="D60" s="17">
        <v>1.71</v>
      </c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4">
        <f t="shared" si="112"/>
        <v>0</v>
      </c>
      <c r="T60" s="4">
        <f t="shared" si="113"/>
        <v>0</v>
      </c>
      <c r="U60" s="5">
        <f t="shared" si="114"/>
        <v>0</v>
      </c>
      <c r="V60" s="18">
        <f t="shared" si="115"/>
        <v>0</v>
      </c>
      <c r="W60" s="47" t="s">
        <v>329</v>
      </c>
      <c r="X60" s="43" t="s">
        <v>346</v>
      </c>
      <c r="Y60" s="54"/>
      <c r="Z60" s="54"/>
      <c r="AA60" s="54"/>
      <c r="AB60" s="54"/>
      <c r="AC60" s="54"/>
      <c r="AD60" s="54"/>
      <c r="AE60" s="54"/>
      <c r="AF60" s="54"/>
      <c r="AG60" s="54"/>
      <c r="AH60" s="54"/>
      <c r="AI60" s="54"/>
      <c r="AJ60" s="54"/>
      <c r="AK60" s="54"/>
      <c r="AL60" s="54"/>
      <c r="AM60" s="54"/>
      <c r="AN60" s="54"/>
      <c r="AO60" s="54"/>
      <c r="AP60" s="54"/>
      <c r="AQ60" s="54"/>
      <c r="AR60" s="54"/>
      <c r="AS60" s="54"/>
      <c r="AU60" s="64">
        <f t="shared" si="29"/>
        <v>0</v>
      </c>
      <c r="AV60" s="64">
        <f t="shared" si="30"/>
        <v>0</v>
      </c>
      <c r="AW60" s="64">
        <f t="shared" si="31"/>
        <v>0</v>
      </c>
      <c r="AX60" s="64">
        <f t="shared" si="32"/>
        <v>0</v>
      </c>
      <c r="AY60" s="64">
        <f t="shared" si="33"/>
        <v>0</v>
      </c>
      <c r="AZ60" s="64">
        <f t="shared" si="34"/>
        <v>0</v>
      </c>
      <c r="BA60" s="64">
        <f t="shared" si="35"/>
        <v>0</v>
      </c>
      <c r="BB60" s="64">
        <f t="shared" si="36"/>
        <v>0</v>
      </c>
      <c r="BC60" s="64">
        <f t="shared" si="37"/>
        <v>0</v>
      </c>
      <c r="BD60" s="64">
        <f t="shared" si="38"/>
        <v>0</v>
      </c>
      <c r="BE60" s="64">
        <f t="shared" si="39"/>
        <v>0</v>
      </c>
      <c r="BF60" s="64">
        <f t="shared" si="40"/>
        <v>0</v>
      </c>
      <c r="BG60" s="64">
        <f t="shared" si="41"/>
        <v>0</v>
      </c>
      <c r="BH60" s="64">
        <f t="shared" si="42"/>
        <v>0</v>
      </c>
      <c r="BI60" s="64">
        <f t="shared" si="43"/>
        <v>0</v>
      </c>
      <c r="BJ60" s="64">
        <f t="shared" si="44"/>
        <v>0</v>
      </c>
      <c r="BK60" s="64">
        <f t="shared" si="45"/>
        <v>0</v>
      </c>
      <c r="BL60" s="64">
        <f t="shared" si="46"/>
        <v>0</v>
      </c>
      <c r="BM60" s="64">
        <f t="shared" si="47"/>
        <v>0</v>
      </c>
      <c r="BN60" s="64">
        <f t="shared" si="48"/>
        <v>0</v>
      </c>
      <c r="BO60" s="64">
        <f t="shared" si="49"/>
        <v>0</v>
      </c>
    </row>
    <row r="61" spans="1:67" x14ac:dyDescent="0.3">
      <c r="A61" s="4" t="s">
        <v>187</v>
      </c>
      <c r="B61" s="4">
        <v>2</v>
      </c>
      <c r="C61" s="5">
        <v>256</v>
      </c>
      <c r="D61" s="17">
        <v>3.35</v>
      </c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4">
        <f t="shared" si="112"/>
        <v>0</v>
      </c>
      <c r="T61" s="4">
        <f t="shared" si="113"/>
        <v>0</v>
      </c>
      <c r="U61" s="5">
        <f t="shared" si="114"/>
        <v>0</v>
      </c>
      <c r="V61" s="18">
        <f t="shared" si="115"/>
        <v>0</v>
      </c>
      <c r="W61" s="47" t="s">
        <v>329</v>
      </c>
      <c r="X61" s="43" t="s">
        <v>347</v>
      </c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U61" s="64">
        <f t="shared" si="29"/>
        <v>0</v>
      </c>
      <c r="AV61" s="64">
        <f t="shared" si="30"/>
        <v>0</v>
      </c>
      <c r="AW61" s="64">
        <f t="shared" si="31"/>
        <v>0</v>
      </c>
      <c r="AX61" s="64">
        <f t="shared" si="32"/>
        <v>0</v>
      </c>
      <c r="AY61" s="64">
        <f t="shared" si="33"/>
        <v>0</v>
      </c>
      <c r="AZ61" s="64">
        <f t="shared" si="34"/>
        <v>0</v>
      </c>
      <c r="BA61" s="64">
        <f t="shared" si="35"/>
        <v>0</v>
      </c>
      <c r="BB61" s="64">
        <f t="shared" si="36"/>
        <v>0</v>
      </c>
      <c r="BC61" s="64">
        <f t="shared" si="37"/>
        <v>0</v>
      </c>
      <c r="BD61" s="64">
        <f t="shared" si="38"/>
        <v>0</v>
      </c>
      <c r="BE61" s="64">
        <f t="shared" si="39"/>
        <v>0</v>
      </c>
      <c r="BF61" s="64">
        <f t="shared" si="40"/>
        <v>0</v>
      </c>
      <c r="BG61" s="64">
        <f t="shared" si="41"/>
        <v>0</v>
      </c>
      <c r="BH61" s="64">
        <f t="shared" si="42"/>
        <v>0</v>
      </c>
      <c r="BI61" s="64">
        <f t="shared" si="43"/>
        <v>0</v>
      </c>
      <c r="BJ61" s="64">
        <f t="shared" si="44"/>
        <v>0</v>
      </c>
      <c r="BK61" s="64">
        <f t="shared" si="45"/>
        <v>0</v>
      </c>
      <c r="BL61" s="64">
        <f t="shared" si="46"/>
        <v>0</v>
      </c>
      <c r="BM61" s="64">
        <f t="shared" si="47"/>
        <v>0</v>
      </c>
      <c r="BN61" s="64">
        <f t="shared" si="48"/>
        <v>0</v>
      </c>
      <c r="BO61" s="64">
        <f t="shared" si="49"/>
        <v>0</v>
      </c>
    </row>
    <row r="62" spans="1:67" x14ac:dyDescent="0.3">
      <c r="A62" s="4" t="s">
        <v>188</v>
      </c>
      <c r="B62" s="4">
        <v>2</v>
      </c>
      <c r="C62" s="5">
        <v>264</v>
      </c>
      <c r="D62" s="17">
        <v>2.8</v>
      </c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4">
        <f t="shared" si="112"/>
        <v>0</v>
      </c>
      <c r="T62" s="4">
        <f t="shared" si="113"/>
        <v>0</v>
      </c>
      <c r="U62" s="5">
        <f t="shared" si="114"/>
        <v>0</v>
      </c>
      <c r="V62" s="18">
        <f t="shared" si="115"/>
        <v>0</v>
      </c>
      <c r="W62" s="47" t="s">
        <v>329</v>
      </c>
      <c r="X62" s="43" t="s">
        <v>347</v>
      </c>
      <c r="Y62" s="54"/>
      <c r="Z62" s="54"/>
      <c r="AA62" s="54"/>
      <c r="AB62" s="54"/>
      <c r="AC62" s="54"/>
      <c r="AD62" s="54"/>
      <c r="AE62" s="54"/>
      <c r="AF62" s="54"/>
      <c r="AG62" s="54"/>
      <c r="AH62" s="54"/>
      <c r="AI62" s="54"/>
      <c r="AJ62" s="54"/>
      <c r="AK62" s="54"/>
      <c r="AL62" s="54"/>
      <c r="AM62" s="54"/>
      <c r="AN62" s="54"/>
      <c r="AO62" s="54"/>
      <c r="AP62" s="54"/>
      <c r="AQ62" s="54"/>
      <c r="AR62" s="54"/>
      <c r="AS62" s="54"/>
      <c r="AU62" s="64">
        <f t="shared" si="29"/>
        <v>0</v>
      </c>
      <c r="AV62" s="64">
        <f t="shared" si="30"/>
        <v>0</v>
      </c>
      <c r="AW62" s="64">
        <f t="shared" si="31"/>
        <v>0</v>
      </c>
      <c r="AX62" s="64">
        <f t="shared" si="32"/>
        <v>0</v>
      </c>
      <c r="AY62" s="64">
        <f t="shared" si="33"/>
        <v>0</v>
      </c>
      <c r="AZ62" s="64">
        <f t="shared" si="34"/>
        <v>0</v>
      </c>
      <c r="BA62" s="64">
        <f t="shared" si="35"/>
        <v>0</v>
      </c>
      <c r="BB62" s="64">
        <f t="shared" si="36"/>
        <v>0</v>
      </c>
      <c r="BC62" s="64">
        <f t="shared" si="37"/>
        <v>0</v>
      </c>
      <c r="BD62" s="64">
        <f t="shared" si="38"/>
        <v>0</v>
      </c>
      <c r="BE62" s="64">
        <f t="shared" si="39"/>
        <v>0</v>
      </c>
      <c r="BF62" s="64">
        <f t="shared" si="40"/>
        <v>0</v>
      </c>
      <c r="BG62" s="64">
        <f t="shared" si="41"/>
        <v>0</v>
      </c>
      <c r="BH62" s="64">
        <f t="shared" si="42"/>
        <v>0</v>
      </c>
      <c r="BI62" s="64">
        <f t="shared" si="43"/>
        <v>0</v>
      </c>
      <c r="BJ62" s="64">
        <f t="shared" si="44"/>
        <v>0</v>
      </c>
      <c r="BK62" s="64">
        <f t="shared" si="45"/>
        <v>0</v>
      </c>
      <c r="BL62" s="64">
        <f t="shared" si="46"/>
        <v>0</v>
      </c>
      <c r="BM62" s="64">
        <f t="shared" si="47"/>
        <v>0</v>
      </c>
      <c r="BN62" s="64">
        <f t="shared" si="48"/>
        <v>0</v>
      </c>
      <c r="BO62" s="64">
        <f t="shared" si="49"/>
        <v>0</v>
      </c>
    </row>
    <row r="63" spans="1:67" x14ac:dyDescent="0.3">
      <c r="A63" s="4" t="s">
        <v>189</v>
      </c>
      <c r="B63" s="4">
        <v>3</v>
      </c>
      <c r="C63" s="5">
        <v>340</v>
      </c>
      <c r="D63" s="17">
        <v>3.87</v>
      </c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4">
        <f t="shared" si="112"/>
        <v>0</v>
      </c>
      <c r="T63" s="4">
        <f t="shared" si="113"/>
        <v>0</v>
      </c>
      <c r="U63" s="5">
        <f t="shared" si="114"/>
        <v>0</v>
      </c>
      <c r="V63" s="18">
        <f t="shared" si="115"/>
        <v>0</v>
      </c>
      <c r="W63" s="47" t="s">
        <v>329</v>
      </c>
      <c r="X63" s="43" t="s">
        <v>348</v>
      </c>
      <c r="Y63" s="54"/>
      <c r="Z63" s="54"/>
      <c r="AA63" s="54"/>
      <c r="AB63" s="54"/>
      <c r="AC63" s="54"/>
      <c r="AD63" s="54"/>
      <c r="AE63" s="54"/>
      <c r="AF63" s="54"/>
      <c r="AG63" s="54"/>
      <c r="AH63" s="54"/>
      <c r="AI63" s="54"/>
      <c r="AJ63" s="54"/>
      <c r="AK63" s="54"/>
      <c r="AL63" s="54"/>
      <c r="AM63" s="54"/>
      <c r="AN63" s="54"/>
      <c r="AO63" s="54"/>
      <c r="AP63" s="54"/>
      <c r="AQ63" s="54"/>
      <c r="AR63" s="54"/>
      <c r="AS63" s="54"/>
      <c r="AU63" s="64">
        <f t="shared" si="29"/>
        <v>0</v>
      </c>
      <c r="AV63" s="64">
        <f t="shared" si="30"/>
        <v>0</v>
      </c>
      <c r="AW63" s="64">
        <f t="shared" si="31"/>
        <v>0</v>
      </c>
      <c r="AX63" s="64">
        <f t="shared" si="32"/>
        <v>0</v>
      </c>
      <c r="AY63" s="64">
        <f t="shared" si="33"/>
        <v>0</v>
      </c>
      <c r="AZ63" s="64">
        <f t="shared" si="34"/>
        <v>0</v>
      </c>
      <c r="BA63" s="64">
        <f t="shared" si="35"/>
        <v>0</v>
      </c>
      <c r="BB63" s="64">
        <f t="shared" si="36"/>
        <v>0</v>
      </c>
      <c r="BC63" s="64">
        <f t="shared" si="37"/>
        <v>0</v>
      </c>
      <c r="BD63" s="64">
        <f t="shared" si="38"/>
        <v>0</v>
      </c>
      <c r="BE63" s="64">
        <f t="shared" si="39"/>
        <v>0</v>
      </c>
      <c r="BF63" s="64">
        <f t="shared" si="40"/>
        <v>0</v>
      </c>
      <c r="BG63" s="64">
        <f t="shared" si="41"/>
        <v>0</v>
      </c>
      <c r="BH63" s="64">
        <f t="shared" si="42"/>
        <v>0</v>
      </c>
      <c r="BI63" s="64">
        <f t="shared" si="43"/>
        <v>0</v>
      </c>
      <c r="BJ63" s="64">
        <f t="shared" si="44"/>
        <v>0</v>
      </c>
      <c r="BK63" s="64">
        <f t="shared" si="45"/>
        <v>0</v>
      </c>
      <c r="BL63" s="64">
        <f t="shared" si="46"/>
        <v>0</v>
      </c>
      <c r="BM63" s="64">
        <f t="shared" si="47"/>
        <v>0</v>
      </c>
      <c r="BN63" s="64">
        <f t="shared" si="48"/>
        <v>0</v>
      </c>
      <c r="BO63" s="64">
        <f t="shared" si="49"/>
        <v>0</v>
      </c>
    </row>
    <row r="64" spans="1:67" x14ac:dyDescent="0.3">
      <c r="A64" s="4" t="s">
        <v>190</v>
      </c>
      <c r="B64" s="4">
        <v>3</v>
      </c>
      <c r="C64" s="5">
        <v>493</v>
      </c>
      <c r="D64" s="17">
        <v>6.7</v>
      </c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4">
        <f t="shared" si="112"/>
        <v>0</v>
      </c>
      <c r="T64" s="4">
        <f t="shared" si="113"/>
        <v>0</v>
      </c>
      <c r="U64" s="5">
        <f t="shared" si="114"/>
        <v>0</v>
      </c>
      <c r="V64" s="18">
        <f t="shared" si="115"/>
        <v>0</v>
      </c>
      <c r="W64" s="43" t="s">
        <v>331</v>
      </c>
      <c r="X64" s="43" t="s">
        <v>349</v>
      </c>
      <c r="Y64" s="54"/>
      <c r="Z64" s="54"/>
      <c r="AA64" s="54"/>
      <c r="AB64" s="54"/>
      <c r="AC64" s="54"/>
      <c r="AD64" s="54"/>
      <c r="AE64" s="54"/>
      <c r="AF64" s="54"/>
      <c r="AG64" s="54"/>
      <c r="AH64" s="54"/>
      <c r="AI64" s="54"/>
      <c r="AJ64" s="54"/>
      <c r="AK64" s="54"/>
      <c r="AL64" s="54"/>
      <c r="AM64" s="54"/>
      <c r="AN64" s="54">
        <v>2</v>
      </c>
      <c r="AO64" s="54"/>
      <c r="AP64" s="54"/>
      <c r="AQ64" s="54"/>
      <c r="AR64" s="54">
        <v>1</v>
      </c>
      <c r="AS64" s="54"/>
      <c r="AU64" s="64">
        <f t="shared" si="29"/>
        <v>0</v>
      </c>
      <c r="AV64" s="64">
        <f t="shared" si="30"/>
        <v>0</v>
      </c>
      <c r="AW64" s="64">
        <f t="shared" si="31"/>
        <v>0</v>
      </c>
      <c r="AX64" s="64">
        <f t="shared" si="32"/>
        <v>0</v>
      </c>
      <c r="AY64" s="64">
        <f t="shared" si="33"/>
        <v>0</v>
      </c>
      <c r="AZ64" s="64">
        <f t="shared" si="34"/>
        <v>0</v>
      </c>
      <c r="BA64" s="64">
        <f t="shared" si="35"/>
        <v>0</v>
      </c>
      <c r="BB64" s="64">
        <f t="shared" si="36"/>
        <v>0</v>
      </c>
      <c r="BC64" s="64">
        <f t="shared" si="37"/>
        <v>0</v>
      </c>
      <c r="BD64" s="64">
        <f t="shared" si="38"/>
        <v>0</v>
      </c>
      <c r="BE64" s="64">
        <f t="shared" si="39"/>
        <v>0</v>
      </c>
      <c r="BF64" s="64">
        <f t="shared" si="40"/>
        <v>0</v>
      </c>
      <c r="BG64" s="64">
        <f t="shared" si="41"/>
        <v>0</v>
      </c>
      <c r="BH64" s="64">
        <f t="shared" si="42"/>
        <v>0</v>
      </c>
      <c r="BI64" s="64">
        <f t="shared" si="43"/>
        <v>0</v>
      </c>
      <c r="BJ64" s="64">
        <f t="shared" si="44"/>
        <v>0</v>
      </c>
      <c r="BK64" s="64">
        <f t="shared" si="45"/>
        <v>0</v>
      </c>
      <c r="BL64" s="64">
        <f t="shared" si="46"/>
        <v>0</v>
      </c>
      <c r="BM64" s="64">
        <f t="shared" si="47"/>
        <v>0</v>
      </c>
      <c r="BN64" s="64">
        <f t="shared" si="48"/>
        <v>0</v>
      </c>
      <c r="BO64" s="64">
        <f t="shared" si="49"/>
        <v>0</v>
      </c>
    </row>
    <row r="65" spans="1:67" x14ac:dyDescent="0.3">
      <c r="A65" s="4" t="s">
        <v>191</v>
      </c>
      <c r="B65" s="4">
        <v>3</v>
      </c>
      <c r="C65" s="5">
        <v>542</v>
      </c>
      <c r="D65" s="17">
        <v>7.75</v>
      </c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4">
        <f t="shared" si="112"/>
        <v>0</v>
      </c>
      <c r="T65" s="4">
        <f t="shared" si="113"/>
        <v>0</v>
      </c>
      <c r="U65" s="5">
        <f t="shared" si="114"/>
        <v>0</v>
      </c>
      <c r="V65" s="18">
        <f t="shared" si="115"/>
        <v>0</v>
      </c>
      <c r="W65" s="43" t="s">
        <v>331</v>
      </c>
      <c r="X65" s="43" t="s">
        <v>350</v>
      </c>
      <c r="Y65" s="54"/>
      <c r="Z65" s="54"/>
      <c r="AA65" s="54"/>
      <c r="AB65" s="54"/>
      <c r="AC65" s="54"/>
      <c r="AD65" s="54"/>
      <c r="AE65" s="54"/>
      <c r="AF65" s="54"/>
      <c r="AG65" s="54"/>
      <c r="AH65" s="54"/>
      <c r="AI65" s="54"/>
      <c r="AJ65" s="54">
        <v>1</v>
      </c>
      <c r="AK65" s="54"/>
      <c r="AL65" s="54"/>
      <c r="AM65" s="54"/>
      <c r="AN65" s="54"/>
      <c r="AO65" s="54"/>
      <c r="AP65" s="54"/>
      <c r="AQ65" s="54"/>
      <c r="AR65" s="54">
        <v>2</v>
      </c>
      <c r="AS65" s="54"/>
      <c r="AU65" s="64">
        <f t="shared" si="29"/>
        <v>0</v>
      </c>
      <c r="AV65" s="64">
        <f t="shared" si="30"/>
        <v>0</v>
      </c>
      <c r="AW65" s="64">
        <f t="shared" si="31"/>
        <v>0</v>
      </c>
      <c r="AX65" s="64">
        <f t="shared" si="32"/>
        <v>0</v>
      </c>
      <c r="AY65" s="64">
        <f t="shared" si="33"/>
        <v>0</v>
      </c>
      <c r="AZ65" s="64">
        <f t="shared" si="34"/>
        <v>0</v>
      </c>
      <c r="BA65" s="64">
        <f t="shared" si="35"/>
        <v>0</v>
      </c>
      <c r="BB65" s="64">
        <f t="shared" si="36"/>
        <v>0</v>
      </c>
      <c r="BC65" s="64">
        <f t="shared" si="37"/>
        <v>0</v>
      </c>
      <c r="BD65" s="64">
        <f t="shared" si="38"/>
        <v>0</v>
      </c>
      <c r="BE65" s="64">
        <f t="shared" si="39"/>
        <v>0</v>
      </c>
      <c r="BF65" s="64">
        <f t="shared" si="40"/>
        <v>0</v>
      </c>
      <c r="BG65" s="64">
        <f t="shared" si="41"/>
        <v>0</v>
      </c>
      <c r="BH65" s="64">
        <f t="shared" si="42"/>
        <v>0</v>
      </c>
      <c r="BI65" s="64">
        <f t="shared" si="43"/>
        <v>0</v>
      </c>
      <c r="BJ65" s="64">
        <f t="shared" si="44"/>
        <v>0</v>
      </c>
      <c r="BK65" s="64">
        <f t="shared" si="45"/>
        <v>0</v>
      </c>
      <c r="BL65" s="64">
        <f t="shared" si="46"/>
        <v>0</v>
      </c>
      <c r="BM65" s="64">
        <f t="shared" si="47"/>
        <v>0</v>
      </c>
      <c r="BN65" s="64">
        <f t="shared" si="48"/>
        <v>0</v>
      </c>
      <c r="BO65" s="64">
        <f t="shared" si="49"/>
        <v>0</v>
      </c>
    </row>
    <row r="66" spans="1:67" x14ac:dyDescent="0.3">
      <c r="A66" s="4" t="s">
        <v>192</v>
      </c>
      <c r="B66" s="4">
        <v>2</v>
      </c>
      <c r="C66" s="5">
        <v>370</v>
      </c>
      <c r="D66" s="17">
        <v>8.9649999999999999</v>
      </c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4">
        <f t="shared" si="112"/>
        <v>0</v>
      </c>
      <c r="T66" s="4">
        <f t="shared" si="113"/>
        <v>0</v>
      </c>
      <c r="U66" s="5">
        <f t="shared" si="114"/>
        <v>0</v>
      </c>
      <c r="V66" s="18">
        <f t="shared" si="115"/>
        <v>0</v>
      </c>
      <c r="W66" s="47" t="s">
        <v>329</v>
      </c>
      <c r="X66" s="43" t="s">
        <v>351</v>
      </c>
      <c r="Y66" s="54"/>
      <c r="Z66" s="54"/>
      <c r="AA66" s="54"/>
      <c r="AB66" s="54"/>
      <c r="AC66" s="54"/>
      <c r="AD66" s="54"/>
      <c r="AE66" s="54"/>
      <c r="AF66" s="54"/>
      <c r="AG66" s="54"/>
      <c r="AH66" s="54"/>
      <c r="AI66" s="54"/>
      <c r="AJ66" s="54"/>
      <c r="AK66" s="54"/>
      <c r="AL66" s="54"/>
      <c r="AM66" s="54"/>
      <c r="AN66" s="54"/>
      <c r="AO66" s="54"/>
      <c r="AP66" s="54"/>
      <c r="AQ66" s="54"/>
      <c r="AR66" s="54"/>
      <c r="AS66" s="54"/>
      <c r="AU66" s="64">
        <f t="shared" si="29"/>
        <v>0</v>
      </c>
      <c r="AV66" s="64">
        <f t="shared" si="30"/>
        <v>0</v>
      </c>
      <c r="AW66" s="64">
        <f t="shared" si="31"/>
        <v>0</v>
      </c>
      <c r="AX66" s="64">
        <f t="shared" si="32"/>
        <v>0</v>
      </c>
      <c r="AY66" s="64">
        <f t="shared" si="33"/>
        <v>0</v>
      </c>
      <c r="AZ66" s="64">
        <f t="shared" si="34"/>
        <v>0</v>
      </c>
      <c r="BA66" s="64">
        <f t="shared" si="35"/>
        <v>0</v>
      </c>
      <c r="BB66" s="64">
        <f t="shared" si="36"/>
        <v>0</v>
      </c>
      <c r="BC66" s="64">
        <f t="shared" si="37"/>
        <v>0</v>
      </c>
      <c r="BD66" s="64">
        <f t="shared" si="38"/>
        <v>0</v>
      </c>
      <c r="BE66" s="64">
        <f t="shared" si="39"/>
        <v>0</v>
      </c>
      <c r="BF66" s="64">
        <f t="shared" si="40"/>
        <v>0</v>
      </c>
      <c r="BG66" s="64">
        <f t="shared" si="41"/>
        <v>0</v>
      </c>
      <c r="BH66" s="64">
        <f t="shared" si="42"/>
        <v>0</v>
      </c>
      <c r="BI66" s="64">
        <f t="shared" si="43"/>
        <v>0</v>
      </c>
      <c r="BJ66" s="64">
        <f t="shared" si="44"/>
        <v>0</v>
      </c>
      <c r="BK66" s="64">
        <f t="shared" si="45"/>
        <v>0</v>
      </c>
      <c r="BL66" s="64">
        <f t="shared" si="46"/>
        <v>0</v>
      </c>
      <c r="BM66" s="64">
        <f t="shared" si="47"/>
        <v>0</v>
      </c>
      <c r="BN66" s="64">
        <f t="shared" si="48"/>
        <v>0</v>
      </c>
      <c r="BO66" s="64">
        <f t="shared" si="49"/>
        <v>0</v>
      </c>
    </row>
    <row r="67" spans="1:67" x14ac:dyDescent="0.3">
      <c r="A67" s="4" t="s">
        <v>193</v>
      </c>
      <c r="B67" s="4">
        <v>4</v>
      </c>
      <c r="C67" s="5">
        <v>550</v>
      </c>
      <c r="D67" s="17">
        <v>6.23</v>
      </c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4">
        <f t="shared" si="112"/>
        <v>0</v>
      </c>
      <c r="T67" s="4">
        <f t="shared" si="113"/>
        <v>0</v>
      </c>
      <c r="U67" s="5">
        <f t="shared" si="114"/>
        <v>0</v>
      </c>
      <c r="V67" s="18">
        <f t="shared" si="115"/>
        <v>0</v>
      </c>
      <c r="W67" s="43" t="s">
        <v>331</v>
      </c>
      <c r="X67" s="43" t="s">
        <v>352</v>
      </c>
      <c r="Y67" s="54"/>
      <c r="Z67" s="54"/>
      <c r="AA67" s="54"/>
      <c r="AB67" s="54"/>
      <c r="AC67" s="54"/>
      <c r="AD67" s="54"/>
      <c r="AE67" s="54"/>
      <c r="AF67" s="54">
        <v>1</v>
      </c>
      <c r="AG67" s="54"/>
      <c r="AH67" s="54">
        <v>1</v>
      </c>
      <c r="AI67" s="54"/>
      <c r="AJ67" s="54">
        <v>1</v>
      </c>
      <c r="AK67" s="54"/>
      <c r="AL67" s="54"/>
      <c r="AM67" s="54"/>
      <c r="AN67" s="54"/>
      <c r="AO67" s="54"/>
      <c r="AP67" s="54">
        <v>1</v>
      </c>
      <c r="AQ67" s="54"/>
      <c r="AR67" s="54"/>
      <c r="AS67" s="54"/>
      <c r="AU67" s="64">
        <f t="shared" si="29"/>
        <v>0</v>
      </c>
      <c r="AV67" s="64">
        <f t="shared" si="30"/>
        <v>0</v>
      </c>
      <c r="AW67" s="64">
        <f t="shared" si="31"/>
        <v>0</v>
      </c>
      <c r="AX67" s="64">
        <f t="shared" si="32"/>
        <v>0</v>
      </c>
      <c r="AY67" s="64">
        <f t="shared" si="33"/>
        <v>0</v>
      </c>
      <c r="AZ67" s="64">
        <f t="shared" si="34"/>
        <v>0</v>
      </c>
      <c r="BA67" s="64">
        <f t="shared" si="35"/>
        <v>0</v>
      </c>
      <c r="BB67" s="64">
        <f t="shared" si="36"/>
        <v>0</v>
      </c>
      <c r="BC67" s="64">
        <f t="shared" si="37"/>
        <v>0</v>
      </c>
      <c r="BD67" s="64">
        <f t="shared" si="38"/>
        <v>0</v>
      </c>
      <c r="BE67" s="64">
        <f t="shared" si="39"/>
        <v>0</v>
      </c>
      <c r="BF67" s="64">
        <f t="shared" si="40"/>
        <v>0</v>
      </c>
      <c r="BG67" s="64">
        <f t="shared" si="41"/>
        <v>0</v>
      </c>
      <c r="BH67" s="64">
        <f t="shared" si="42"/>
        <v>0</v>
      </c>
      <c r="BI67" s="64">
        <f t="shared" si="43"/>
        <v>0</v>
      </c>
      <c r="BJ67" s="64">
        <f t="shared" si="44"/>
        <v>0</v>
      </c>
      <c r="BK67" s="64">
        <f t="shared" si="45"/>
        <v>0</v>
      </c>
      <c r="BL67" s="64">
        <f t="shared" si="46"/>
        <v>0</v>
      </c>
      <c r="BM67" s="64">
        <f t="shared" si="47"/>
        <v>0</v>
      </c>
      <c r="BN67" s="64">
        <f t="shared" si="48"/>
        <v>0</v>
      </c>
      <c r="BO67" s="64">
        <f t="shared" si="49"/>
        <v>0</v>
      </c>
    </row>
    <row r="68" spans="1:67" x14ac:dyDescent="0.3">
      <c r="A68" s="4" t="s">
        <v>194</v>
      </c>
      <c r="B68" s="4">
        <v>4</v>
      </c>
      <c r="C68" s="5">
        <v>520</v>
      </c>
      <c r="D68" s="17">
        <v>6</v>
      </c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4">
        <f t="shared" si="112"/>
        <v>0</v>
      </c>
      <c r="T68" s="4">
        <f t="shared" si="113"/>
        <v>0</v>
      </c>
      <c r="U68" s="5">
        <f t="shared" si="114"/>
        <v>0</v>
      </c>
      <c r="V68" s="18">
        <f t="shared" si="115"/>
        <v>0</v>
      </c>
      <c r="W68" s="43" t="s">
        <v>331</v>
      </c>
      <c r="X68" s="43" t="s">
        <v>353</v>
      </c>
      <c r="Y68" s="54"/>
      <c r="Z68" s="54"/>
      <c r="AA68" s="54"/>
      <c r="AB68" s="54"/>
      <c r="AC68" s="54"/>
      <c r="AD68" s="54"/>
      <c r="AE68" s="54"/>
      <c r="AF68" s="54"/>
      <c r="AG68" s="54">
        <v>1</v>
      </c>
      <c r="AH68" s="54"/>
      <c r="AI68" s="54"/>
      <c r="AJ68" s="54">
        <v>1</v>
      </c>
      <c r="AK68" s="54">
        <v>2</v>
      </c>
      <c r="AL68" s="54"/>
      <c r="AM68" s="54"/>
      <c r="AN68" s="54"/>
      <c r="AO68" s="54"/>
      <c r="AP68" s="54"/>
      <c r="AQ68" s="54"/>
      <c r="AR68" s="54"/>
      <c r="AS68" s="54"/>
      <c r="AU68" s="64">
        <f t="shared" si="29"/>
        <v>0</v>
      </c>
      <c r="AV68" s="64">
        <f t="shared" si="30"/>
        <v>0</v>
      </c>
      <c r="AW68" s="64">
        <f t="shared" si="31"/>
        <v>0</v>
      </c>
      <c r="AX68" s="64">
        <f t="shared" si="32"/>
        <v>0</v>
      </c>
      <c r="AY68" s="64">
        <f t="shared" si="33"/>
        <v>0</v>
      </c>
      <c r="AZ68" s="64">
        <f t="shared" si="34"/>
        <v>0</v>
      </c>
      <c r="BA68" s="64">
        <f t="shared" si="35"/>
        <v>0</v>
      </c>
      <c r="BB68" s="64">
        <f t="shared" si="36"/>
        <v>0</v>
      </c>
      <c r="BC68" s="64">
        <f t="shared" si="37"/>
        <v>0</v>
      </c>
      <c r="BD68" s="64">
        <f t="shared" si="38"/>
        <v>0</v>
      </c>
      <c r="BE68" s="64">
        <f t="shared" si="39"/>
        <v>0</v>
      </c>
      <c r="BF68" s="64">
        <f t="shared" si="40"/>
        <v>0</v>
      </c>
      <c r="BG68" s="64">
        <f t="shared" si="41"/>
        <v>0</v>
      </c>
      <c r="BH68" s="64">
        <f t="shared" si="42"/>
        <v>0</v>
      </c>
      <c r="BI68" s="64">
        <f t="shared" si="43"/>
        <v>0</v>
      </c>
      <c r="BJ68" s="64">
        <f t="shared" si="44"/>
        <v>0</v>
      </c>
      <c r="BK68" s="64">
        <f t="shared" si="45"/>
        <v>0</v>
      </c>
      <c r="BL68" s="64">
        <f t="shared" si="46"/>
        <v>0</v>
      </c>
      <c r="BM68" s="64">
        <f t="shared" si="47"/>
        <v>0</v>
      </c>
      <c r="BN68" s="64">
        <f t="shared" si="48"/>
        <v>0</v>
      </c>
      <c r="BO68" s="64">
        <f t="shared" si="49"/>
        <v>0</v>
      </c>
    </row>
    <row r="69" spans="1:67" x14ac:dyDescent="0.3">
      <c r="A69" s="4" t="s">
        <v>195</v>
      </c>
      <c r="B69" s="4">
        <v>5</v>
      </c>
      <c r="C69" s="5">
        <v>584</v>
      </c>
      <c r="D69" s="17">
        <v>5.9</v>
      </c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4">
        <f t="shared" si="112"/>
        <v>0</v>
      </c>
      <c r="T69" s="4">
        <f t="shared" si="113"/>
        <v>0</v>
      </c>
      <c r="U69" s="5">
        <f t="shared" si="114"/>
        <v>0</v>
      </c>
      <c r="V69" s="18">
        <f t="shared" si="115"/>
        <v>0</v>
      </c>
      <c r="W69" s="47" t="s">
        <v>329</v>
      </c>
      <c r="X69" s="43" t="s">
        <v>354</v>
      </c>
      <c r="Y69" s="54"/>
      <c r="Z69" s="54"/>
      <c r="AA69" s="54"/>
      <c r="AB69" s="54"/>
      <c r="AC69" s="54"/>
      <c r="AD69" s="54"/>
      <c r="AE69" s="54"/>
      <c r="AF69" s="54"/>
      <c r="AG69" s="54"/>
      <c r="AH69" s="54"/>
      <c r="AI69" s="54"/>
      <c r="AJ69" s="54"/>
      <c r="AK69" s="54"/>
      <c r="AL69" s="54"/>
      <c r="AM69" s="54"/>
      <c r="AN69" s="54"/>
      <c r="AO69" s="54"/>
      <c r="AP69" s="54"/>
      <c r="AQ69" s="54"/>
      <c r="AR69" s="54"/>
      <c r="AS69" s="54"/>
      <c r="AU69" s="64">
        <f t="shared" si="29"/>
        <v>0</v>
      </c>
      <c r="AV69" s="64">
        <f t="shared" si="30"/>
        <v>0</v>
      </c>
      <c r="AW69" s="64">
        <f t="shared" si="31"/>
        <v>0</v>
      </c>
      <c r="AX69" s="64">
        <f t="shared" si="32"/>
        <v>0</v>
      </c>
      <c r="AY69" s="64">
        <f t="shared" si="33"/>
        <v>0</v>
      </c>
      <c r="AZ69" s="64">
        <f t="shared" si="34"/>
        <v>0</v>
      </c>
      <c r="BA69" s="64">
        <f t="shared" si="35"/>
        <v>0</v>
      </c>
      <c r="BB69" s="64">
        <f t="shared" si="36"/>
        <v>0</v>
      </c>
      <c r="BC69" s="64">
        <f t="shared" si="37"/>
        <v>0</v>
      </c>
      <c r="BD69" s="64">
        <f t="shared" si="38"/>
        <v>0</v>
      </c>
      <c r="BE69" s="64">
        <f t="shared" si="39"/>
        <v>0</v>
      </c>
      <c r="BF69" s="64">
        <f t="shared" si="40"/>
        <v>0</v>
      </c>
      <c r="BG69" s="64">
        <f t="shared" si="41"/>
        <v>0</v>
      </c>
      <c r="BH69" s="64">
        <f t="shared" si="42"/>
        <v>0</v>
      </c>
      <c r="BI69" s="64">
        <f t="shared" si="43"/>
        <v>0</v>
      </c>
      <c r="BJ69" s="64">
        <f t="shared" si="44"/>
        <v>0</v>
      </c>
      <c r="BK69" s="64">
        <f t="shared" si="45"/>
        <v>0</v>
      </c>
      <c r="BL69" s="64">
        <f t="shared" si="46"/>
        <v>0</v>
      </c>
      <c r="BM69" s="64">
        <f t="shared" si="47"/>
        <v>0</v>
      </c>
      <c r="BN69" s="64">
        <f t="shared" si="48"/>
        <v>0</v>
      </c>
      <c r="BO69" s="64">
        <f t="shared" si="49"/>
        <v>0</v>
      </c>
    </row>
    <row r="70" spans="1:67" x14ac:dyDescent="0.3">
      <c r="A70" s="4" t="s">
        <v>196</v>
      </c>
      <c r="B70" s="4">
        <v>5</v>
      </c>
      <c r="C70" s="5">
        <v>609</v>
      </c>
      <c r="D70" s="17">
        <v>6.9</v>
      </c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4">
        <f t="shared" si="112"/>
        <v>0</v>
      </c>
      <c r="T70" s="4">
        <f t="shared" si="113"/>
        <v>0</v>
      </c>
      <c r="U70" s="5">
        <f t="shared" si="114"/>
        <v>0</v>
      </c>
      <c r="V70" s="18">
        <f t="shared" si="115"/>
        <v>0</v>
      </c>
      <c r="W70" s="47" t="s">
        <v>329</v>
      </c>
      <c r="X70" s="43" t="s">
        <v>355</v>
      </c>
      <c r="Y70" s="54"/>
      <c r="Z70" s="54"/>
      <c r="AA70" s="54"/>
      <c r="AB70" s="54"/>
      <c r="AC70" s="54"/>
      <c r="AD70" s="54"/>
      <c r="AE70" s="54"/>
      <c r="AF70" s="54"/>
      <c r="AG70" s="54"/>
      <c r="AH70" s="54"/>
      <c r="AI70" s="54"/>
      <c r="AJ70" s="54"/>
      <c r="AK70" s="54"/>
      <c r="AL70" s="54"/>
      <c r="AM70" s="54"/>
      <c r="AN70" s="54"/>
      <c r="AO70" s="54"/>
      <c r="AP70" s="54"/>
      <c r="AQ70" s="54"/>
      <c r="AR70" s="54"/>
      <c r="AS70" s="54"/>
      <c r="AU70" s="64">
        <f t="shared" si="29"/>
        <v>0</v>
      </c>
      <c r="AV70" s="64">
        <f t="shared" si="30"/>
        <v>0</v>
      </c>
      <c r="AW70" s="64">
        <f t="shared" si="31"/>
        <v>0</v>
      </c>
      <c r="AX70" s="64">
        <f t="shared" si="32"/>
        <v>0</v>
      </c>
      <c r="AY70" s="64">
        <f t="shared" si="33"/>
        <v>0</v>
      </c>
      <c r="AZ70" s="64">
        <f t="shared" si="34"/>
        <v>0</v>
      </c>
      <c r="BA70" s="64">
        <f t="shared" si="35"/>
        <v>0</v>
      </c>
      <c r="BB70" s="64">
        <f t="shared" si="36"/>
        <v>0</v>
      </c>
      <c r="BC70" s="64">
        <f t="shared" si="37"/>
        <v>0</v>
      </c>
      <c r="BD70" s="64">
        <f t="shared" si="38"/>
        <v>0</v>
      </c>
      <c r="BE70" s="64">
        <f t="shared" si="39"/>
        <v>0</v>
      </c>
      <c r="BF70" s="64">
        <f t="shared" si="40"/>
        <v>0</v>
      </c>
      <c r="BG70" s="64">
        <f t="shared" si="41"/>
        <v>0</v>
      </c>
      <c r="BH70" s="64">
        <f t="shared" si="42"/>
        <v>0</v>
      </c>
      <c r="BI70" s="64">
        <f t="shared" si="43"/>
        <v>0</v>
      </c>
      <c r="BJ70" s="64">
        <f t="shared" si="44"/>
        <v>0</v>
      </c>
      <c r="BK70" s="64">
        <f t="shared" si="45"/>
        <v>0</v>
      </c>
      <c r="BL70" s="64">
        <f t="shared" si="46"/>
        <v>0</v>
      </c>
      <c r="BM70" s="64">
        <f t="shared" si="47"/>
        <v>0</v>
      </c>
      <c r="BN70" s="64">
        <f t="shared" si="48"/>
        <v>0</v>
      </c>
      <c r="BO70" s="64">
        <f t="shared" si="49"/>
        <v>0</v>
      </c>
    </row>
    <row r="71" spans="1:67" x14ac:dyDescent="0.3">
      <c r="A71" s="4" t="s">
        <v>197</v>
      </c>
      <c r="B71" s="4">
        <v>3</v>
      </c>
      <c r="C71" s="5">
        <v>338</v>
      </c>
      <c r="D71" s="17">
        <v>3.5</v>
      </c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4">
        <f t="shared" si="112"/>
        <v>0</v>
      </c>
      <c r="T71" s="4">
        <f t="shared" si="113"/>
        <v>0</v>
      </c>
      <c r="U71" s="5">
        <f t="shared" si="114"/>
        <v>0</v>
      </c>
      <c r="V71" s="18">
        <f t="shared" si="115"/>
        <v>0</v>
      </c>
      <c r="W71" s="47" t="s">
        <v>329</v>
      </c>
      <c r="X71" s="43" t="s">
        <v>356</v>
      </c>
      <c r="Y71" s="54"/>
      <c r="Z71" s="54"/>
      <c r="AA71" s="54"/>
      <c r="AB71" s="54"/>
      <c r="AC71" s="54"/>
      <c r="AD71" s="54"/>
      <c r="AE71" s="54"/>
      <c r="AF71" s="54"/>
      <c r="AG71" s="54"/>
      <c r="AH71" s="54"/>
      <c r="AI71" s="54"/>
      <c r="AJ71" s="54"/>
      <c r="AK71" s="54"/>
      <c r="AL71" s="54"/>
      <c r="AM71" s="54"/>
      <c r="AN71" s="54"/>
      <c r="AO71" s="54"/>
      <c r="AP71" s="54"/>
      <c r="AQ71" s="54"/>
      <c r="AR71" s="54"/>
      <c r="AS71" s="54"/>
      <c r="AU71" s="64">
        <f t="shared" si="29"/>
        <v>0</v>
      </c>
      <c r="AV71" s="64">
        <f t="shared" si="30"/>
        <v>0</v>
      </c>
      <c r="AW71" s="64">
        <f t="shared" si="31"/>
        <v>0</v>
      </c>
      <c r="AX71" s="64">
        <f t="shared" si="32"/>
        <v>0</v>
      </c>
      <c r="AY71" s="64">
        <f t="shared" si="33"/>
        <v>0</v>
      </c>
      <c r="AZ71" s="64">
        <f t="shared" si="34"/>
        <v>0</v>
      </c>
      <c r="BA71" s="64">
        <f t="shared" si="35"/>
        <v>0</v>
      </c>
      <c r="BB71" s="64">
        <f t="shared" si="36"/>
        <v>0</v>
      </c>
      <c r="BC71" s="64">
        <f t="shared" si="37"/>
        <v>0</v>
      </c>
      <c r="BD71" s="64">
        <f t="shared" si="38"/>
        <v>0</v>
      </c>
      <c r="BE71" s="64">
        <f t="shared" si="39"/>
        <v>0</v>
      </c>
      <c r="BF71" s="64">
        <f t="shared" si="40"/>
        <v>0</v>
      </c>
      <c r="BG71" s="64">
        <f t="shared" si="41"/>
        <v>0</v>
      </c>
      <c r="BH71" s="64">
        <f t="shared" si="42"/>
        <v>0</v>
      </c>
      <c r="BI71" s="64">
        <f t="shared" si="43"/>
        <v>0</v>
      </c>
      <c r="BJ71" s="64">
        <f t="shared" si="44"/>
        <v>0</v>
      </c>
      <c r="BK71" s="64">
        <f t="shared" si="45"/>
        <v>0</v>
      </c>
      <c r="BL71" s="64">
        <f t="shared" si="46"/>
        <v>0</v>
      </c>
      <c r="BM71" s="64">
        <f t="shared" si="47"/>
        <v>0</v>
      </c>
      <c r="BN71" s="64">
        <f t="shared" si="48"/>
        <v>0</v>
      </c>
      <c r="BO71" s="64">
        <f t="shared" si="49"/>
        <v>0</v>
      </c>
    </row>
    <row r="72" spans="1:67" x14ac:dyDescent="0.3">
      <c r="A72" s="4" t="s">
        <v>198</v>
      </c>
      <c r="B72" s="4">
        <v>4</v>
      </c>
      <c r="C72" s="5">
        <v>532</v>
      </c>
      <c r="D72" s="17">
        <v>4.75</v>
      </c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4">
        <f t="shared" si="112"/>
        <v>0</v>
      </c>
      <c r="T72" s="4">
        <f t="shared" si="113"/>
        <v>0</v>
      </c>
      <c r="U72" s="5">
        <f t="shared" si="114"/>
        <v>0</v>
      </c>
      <c r="V72" s="18">
        <f t="shared" si="115"/>
        <v>0</v>
      </c>
      <c r="W72" s="47" t="s">
        <v>329</v>
      </c>
      <c r="X72" s="43" t="s">
        <v>357</v>
      </c>
      <c r="Y72" s="54"/>
      <c r="Z72" s="54"/>
      <c r="AA72" s="54"/>
      <c r="AB72" s="54"/>
      <c r="AC72" s="54"/>
      <c r="AD72" s="54"/>
      <c r="AE72" s="54"/>
      <c r="AF72" s="54"/>
      <c r="AG72" s="54"/>
      <c r="AH72" s="54"/>
      <c r="AI72" s="54"/>
      <c r="AJ72" s="54"/>
      <c r="AK72" s="54"/>
      <c r="AL72" s="54"/>
      <c r="AM72" s="54"/>
      <c r="AN72" s="54"/>
      <c r="AO72" s="54"/>
      <c r="AP72" s="54"/>
      <c r="AQ72" s="54"/>
      <c r="AR72" s="54"/>
      <c r="AS72" s="54"/>
      <c r="AU72" s="64">
        <f t="shared" si="29"/>
        <v>0</v>
      </c>
      <c r="AV72" s="64">
        <f t="shared" si="30"/>
        <v>0</v>
      </c>
      <c r="AW72" s="64">
        <f t="shared" si="31"/>
        <v>0</v>
      </c>
      <c r="AX72" s="64">
        <f t="shared" si="32"/>
        <v>0</v>
      </c>
      <c r="AY72" s="64">
        <f t="shared" si="33"/>
        <v>0</v>
      </c>
      <c r="AZ72" s="64">
        <f t="shared" si="34"/>
        <v>0</v>
      </c>
      <c r="BA72" s="64">
        <f t="shared" si="35"/>
        <v>0</v>
      </c>
      <c r="BB72" s="64">
        <f t="shared" si="36"/>
        <v>0</v>
      </c>
      <c r="BC72" s="64">
        <f t="shared" si="37"/>
        <v>0</v>
      </c>
      <c r="BD72" s="64">
        <f t="shared" si="38"/>
        <v>0</v>
      </c>
      <c r="BE72" s="64">
        <f t="shared" si="39"/>
        <v>0</v>
      </c>
      <c r="BF72" s="64">
        <f t="shared" si="40"/>
        <v>0</v>
      </c>
      <c r="BG72" s="64">
        <f t="shared" si="41"/>
        <v>0</v>
      </c>
      <c r="BH72" s="64">
        <f t="shared" si="42"/>
        <v>0</v>
      </c>
      <c r="BI72" s="64">
        <f t="shared" si="43"/>
        <v>0</v>
      </c>
      <c r="BJ72" s="64">
        <f t="shared" si="44"/>
        <v>0</v>
      </c>
      <c r="BK72" s="64">
        <f t="shared" si="45"/>
        <v>0</v>
      </c>
      <c r="BL72" s="64">
        <f t="shared" si="46"/>
        <v>0</v>
      </c>
      <c r="BM72" s="64">
        <f t="shared" si="47"/>
        <v>0</v>
      </c>
      <c r="BN72" s="64">
        <f t="shared" si="48"/>
        <v>0</v>
      </c>
      <c r="BO72" s="64">
        <f t="shared" si="49"/>
        <v>0</v>
      </c>
    </row>
    <row r="73" spans="1:67" x14ac:dyDescent="0.3">
      <c r="A73" s="4" t="s">
        <v>199</v>
      </c>
      <c r="B73" s="4">
        <v>4</v>
      </c>
      <c r="C73" s="5">
        <v>586</v>
      </c>
      <c r="D73" s="17">
        <v>8.3000000000000007</v>
      </c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4">
        <f t="shared" si="112"/>
        <v>0</v>
      </c>
      <c r="T73" s="4">
        <f t="shared" si="113"/>
        <v>0</v>
      </c>
      <c r="U73" s="5">
        <f t="shared" si="114"/>
        <v>0</v>
      </c>
      <c r="V73" s="18">
        <f t="shared" si="115"/>
        <v>0</v>
      </c>
      <c r="W73" s="43" t="s">
        <v>331</v>
      </c>
      <c r="X73" s="43" t="s">
        <v>358</v>
      </c>
      <c r="Y73" s="54"/>
      <c r="Z73" s="54"/>
      <c r="AA73" s="54"/>
      <c r="AB73" s="54"/>
      <c r="AC73" s="54"/>
      <c r="AD73" s="54"/>
      <c r="AE73" s="54"/>
      <c r="AF73" s="54"/>
      <c r="AG73" s="54"/>
      <c r="AH73" s="54"/>
      <c r="AI73" s="54"/>
      <c r="AJ73" s="54"/>
      <c r="AK73" s="54">
        <v>2</v>
      </c>
      <c r="AL73" s="54">
        <v>1</v>
      </c>
      <c r="AM73" s="54"/>
      <c r="AN73" s="54"/>
      <c r="AO73" s="54"/>
      <c r="AP73" s="54"/>
      <c r="AQ73" s="54"/>
      <c r="AR73" s="54">
        <v>1</v>
      </c>
      <c r="AS73" s="54"/>
      <c r="AU73" s="64">
        <f t="shared" si="29"/>
        <v>0</v>
      </c>
      <c r="AV73" s="64">
        <f t="shared" si="30"/>
        <v>0</v>
      </c>
      <c r="AW73" s="64">
        <f t="shared" si="31"/>
        <v>0</v>
      </c>
      <c r="AX73" s="64">
        <f t="shared" si="32"/>
        <v>0</v>
      </c>
      <c r="AY73" s="64">
        <f t="shared" si="33"/>
        <v>0</v>
      </c>
      <c r="AZ73" s="64">
        <f t="shared" si="34"/>
        <v>0</v>
      </c>
      <c r="BA73" s="64">
        <f t="shared" si="35"/>
        <v>0</v>
      </c>
      <c r="BB73" s="64">
        <f t="shared" si="36"/>
        <v>0</v>
      </c>
      <c r="BC73" s="64">
        <f t="shared" si="37"/>
        <v>0</v>
      </c>
      <c r="BD73" s="64">
        <f t="shared" si="38"/>
        <v>0</v>
      </c>
      <c r="BE73" s="64">
        <f t="shared" si="39"/>
        <v>0</v>
      </c>
      <c r="BF73" s="64">
        <f t="shared" si="40"/>
        <v>0</v>
      </c>
      <c r="BG73" s="64">
        <f t="shared" si="41"/>
        <v>0</v>
      </c>
      <c r="BH73" s="64">
        <f t="shared" si="42"/>
        <v>0</v>
      </c>
      <c r="BI73" s="64">
        <f t="shared" si="43"/>
        <v>0</v>
      </c>
      <c r="BJ73" s="64">
        <f t="shared" si="44"/>
        <v>0</v>
      </c>
      <c r="BK73" s="64">
        <f t="shared" si="45"/>
        <v>0</v>
      </c>
      <c r="BL73" s="64">
        <f t="shared" si="46"/>
        <v>0</v>
      </c>
      <c r="BM73" s="64">
        <f t="shared" si="47"/>
        <v>0</v>
      </c>
      <c r="BN73" s="64">
        <f t="shared" si="48"/>
        <v>0</v>
      </c>
      <c r="BO73" s="64">
        <f t="shared" si="49"/>
        <v>0</v>
      </c>
    </row>
    <row r="74" spans="1:67" x14ac:dyDescent="0.3">
      <c r="A74" s="4" t="s">
        <v>200</v>
      </c>
      <c r="B74" s="4">
        <v>5</v>
      </c>
      <c r="C74" s="5">
        <v>653</v>
      </c>
      <c r="D74" s="17">
        <v>8</v>
      </c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4">
        <f t="shared" si="112"/>
        <v>0</v>
      </c>
      <c r="T74" s="4">
        <f t="shared" si="113"/>
        <v>0</v>
      </c>
      <c r="U74" s="5">
        <f t="shared" si="114"/>
        <v>0</v>
      </c>
      <c r="V74" s="18">
        <f t="shared" si="115"/>
        <v>0</v>
      </c>
      <c r="W74" s="43" t="s">
        <v>331</v>
      </c>
      <c r="X74" s="43" t="s">
        <v>355</v>
      </c>
      <c r="Y74" s="54"/>
      <c r="Z74" s="54"/>
      <c r="AA74" s="54"/>
      <c r="AB74" s="54"/>
      <c r="AC74" s="54"/>
      <c r="AD74" s="54"/>
      <c r="AE74" s="54"/>
      <c r="AF74" s="54"/>
      <c r="AG74" s="54"/>
      <c r="AH74" s="54"/>
      <c r="AI74" s="54">
        <v>2</v>
      </c>
      <c r="AJ74" s="54">
        <v>1</v>
      </c>
      <c r="AK74" s="54">
        <v>1</v>
      </c>
      <c r="AL74" s="54">
        <v>1</v>
      </c>
      <c r="AM74" s="54"/>
      <c r="AN74" s="54"/>
      <c r="AO74" s="54"/>
      <c r="AP74" s="54"/>
      <c r="AQ74" s="54"/>
      <c r="AR74" s="54"/>
      <c r="AS74" s="54"/>
      <c r="AU74" s="64">
        <f t="shared" si="29"/>
        <v>0</v>
      </c>
      <c r="AV74" s="64">
        <f t="shared" si="30"/>
        <v>0</v>
      </c>
      <c r="AW74" s="64">
        <f t="shared" si="31"/>
        <v>0</v>
      </c>
      <c r="AX74" s="64">
        <f t="shared" si="32"/>
        <v>0</v>
      </c>
      <c r="AY74" s="64">
        <f t="shared" si="33"/>
        <v>0</v>
      </c>
      <c r="AZ74" s="64">
        <f t="shared" si="34"/>
        <v>0</v>
      </c>
      <c r="BA74" s="64">
        <f t="shared" si="35"/>
        <v>0</v>
      </c>
      <c r="BB74" s="64">
        <f t="shared" si="36"/>
        <v>0</v>
      </c>
      <c r="BC74" s="64">
        <f t="shared" si="37"/>
        <v>0</v>
      </c>
      <c r="BD74" s="64">
        <f t="shared" si="38"/>
        <v>0</v>
      </c>
      <c r="BE74" s="64">
        <f t="shared" si="39"/>
        <v>0</v>
      </c>
      <c r="BF74" s="64">
        <f t="shared" si="40"/>
        <v>0</v>
      </c>
      <c r="BG74" s="64">
        <f t="shared" si="41"/>
        <v>0</v>
      </c>
      <c r="BH74" s="64">
        <f t="shared" si="42"/>
        <v>0</v>
      </c>
      <c r="BI74" s="64">
        <f t="shared" si="43"/>
        <v>0</v>
      </c>
      <c r="BJ74" s="64">
        <f t="shared" si="44"/>
        <v>0</v>
      </c>
      <c r="BK74" s="64">
        <f t="shared" si="45"/>
        <v>0</v>
      </c>
      <c r="BL74" s="64">
        <f t="shared" si="46"/>
        <v>0</v>
      </c>
      <c r="BM74" s="64">
        <f t="shared" si="47"/>
        <v>0</v>
      </c>
      <c r="BN74" s="64">
        <f t="shared" si="48"/>
        <v>0</v>
      </c>
      <c r="BO74" s="64">
        <f t="shared" si="49"/>
        <v>0</v>
      </c>
    </row>
    <row r="75" spans="1:67" x14ac:dyDescent="0.3">
      <c r="A75" s="4" t="s">
        <v>201</v>
      </c>
      <c r="B75" s="4">
        <v>2</v>
      </c>
      <c r="C75" s="5">
        <v>255</v>
      </c>
      <c r="D75" s="17">
        <v>2.6</v>
      </c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4">
        <f t="shared" si="112"/>
        <v>0</v>
      </c>
      <c r="T75" s="4">
        <f t="shared" si="113"/>
        <v>0</v>
      </c>
      <c r="U75" s="5">
        <f t="shared" si="114"/>
        <v>0</v>
      </c>
      <c r="V75" s="18">
        <f t="shared" si="115"/>
        <v>0</v>
      </c>
      <c r="W75" s="43"/>
      <c r="X75" s="43" t="s">
        <v>359</v>
      </c>
      <c r="Y75" s="54"/>
      <c r="Z75" s="54"/>
      <c r="AA75" s="54"/>
      <c r="AB75" s="54"/>
      <c r="AC75" s="54"/>
      <c r="AD75" s="54"/>
      <c r="AE75" s="54"/>
      <c r="AF75" s="54"/>
      <c r="AG75" s="54"/>
      <c r="AH75" s="54"/>
      <c r="AI75" s="54"/>
      <c r="AJ75" s="54"/>
      <c r="AK75" s="54"/>
      <c r="AL75" s="54"/>
      <c r="AM75" s="54"/>
      <c r="AN75" s="54"/>
      <c r="AO75" s="54"/>
      <c r="AP75" s="54"/>
      <c r="AQ75" s="54"/>
      <c r="AR75" s="54"/>
      <c r="AS75" s="54"/>
      <c r="AU75" s="64">
        <f t="shared" si="29"/>
        <v>0</v>
      </c>
      <c r="AV75" s="64">
        <f t="shared" si="30"/>
        <v>0</v>
      </c>
      <c r="AW75" s="64">
        <f t="shared" si="31"/>
        <v>0</v>
      </c>
      <c r="AX75" s="64">
        <f t="shared" si="32"/>
        <v>0</v>
      </c>
      <c r="AY75" s="64">
        <f t="shared" si="33"/>
        <v>0</v>
      </c>
      <c r="AZ75" s="64">
        <f t="shared" si="34"/>
        <v>0</v>
      </c>
      <c r="BA75" s="64">
        <f t="shared" si="35"/>
        <v>0</v>
      </c>
      <c r="BB75" s="64">
        <f t="shared" si="36"/>
        <v>0</v>
      </c>
      <c r="BC75" s="64">
        <f t="shared" si="37"/>
        <v>0</v>
      </c>
      <c r="BD75" s="64">
        <f t="shared" si="38"/>
        <v>0</v>
      </c>
      <c r="BE75" s="64">
        <f t="shared" si="39"/>
        <v>0</v>
      </c>
      <c r="BF75" s="64">
        <f t="shared" si="40"/>
        <v>0</v>
      </c>
      <c r="BG75" s="64">
        <f t="shared" si="41"/>
        <v>0</v>
      </c>
      <c r="BH75" s="64">
        <f t="shared" si="42"/>
        <v>0</v>
      </c>
      <c r="BI75" s="64">
        <f t="shared" si="43"/>
        <v>0</v>
      </c>
      <c r="BJ75" s="64">
        <f t="shared" si="44"/>
        <v>0</v>
      </c>
      <c r="BK75" s="64">
        <f t="shared" si="45"/>
        <v>0</v>
      </c>
      <c r="BL75" s="64">
        <f t="shared" si="46"/>
        <v>0</v>
      </c>
      <c r="BM75" s="64">
        <f t="shared" si="47"/>
        <v>0</v>
      </c>
      <c r="BN75" s="64">
        <f t="shared" si="48"/>
        <v>0</v>
      </c>
      <c r="BO75" s="64">
        <f t="shared" si="49"/>
        <v>0</v>
      </c>
    </row>
    <row r="76" spans="1:67" x14ac:dyDescent="0.3">
      <c r="A76" s="4" t="s">
        <v>202</v>
      </c>
      <c r="B76" s="4">
        <v>1</v>
      </c>
      <c r="C76" s="5">
        <v>120</v>
      </c>
      <c r="D76" s="17">
        <v>1.2</v>
      </c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4"/>
      <c r="T76" s="4">
        <f t="shared" ref="T76:T77" si="116">SUM(E76:R76)</f>
        <v>0</v>
      </c>
      <c r="U76" s="5">
        <f t="shared" ref="U76:U77" si="117">T76*C76</f>
        <v>0</v>
      </c>
      <c r="V76" s="18">
        <f t="shared" ref="V76:V77" si="118">T76*D76</f>
        <v>0</v>
      </c>
      <c r="W76" s="43" t="s">
        <v>331</v>
      </c>
      <c r="X76" s="43" t="s">
        <v>345</v>
      </c>
      <c r="Y76" s="54"/>
      <c r="Z76" s="54"/>
      <c r="AA76" s="54"/>
      <c r="AB76" s="54"/>
      <c r="AC76" s="54"/>
      <c r="AD76" s="54"/>
      <c r="AE76" s="54"/>
      <c r="AF76" s="54"/>
      <c r="AG76" s="54"/>
      <c r="AH76" s="54"/>
      <c r="AI76" s="54">
        <v>1</v>
      </c>
      <c r="AJ76" s="54"/>
      <c r="AK76" s="54"/>
      <c r="AL76" s="54"/>
      <c r="AM76" s="54"/>
      <c r="AN76" s="54"/>
      <c r="AO76" s="54"/>
      <c r="AP76" s="54"/>
      <c r="AQ76" s="54"/>
      <c r="AR76" s="54"/>
      <c r="AS76" s="54"/>
      <c r="AU76" s="64">
        <f t="shared" si="29"/>
        <v>0</v>
      </c>
      <c r="AV76" s="64">
        <f t="shared" si="30"/>
        <v>0</v>
      </c>
      <c r="AW76" s="64">
        <f t="shared" si="31"/>
        <v>0</v>
      </c>
      <c r="AX76" s="64">
        <f t="shared" si="32"/>
        <v>0</v>
      </c>
      <c r="AY76" s="64">
        <f t="shared" si="33"/>
        <v>0</v>
      </c>
      <c r="AZ76" s="64">
        <f t="shared" si="34"/>
        <v>0</v>
      </c>
      <c r="BA76" s="64">
        <f t="shared" si="35"/>
        <v>0</v>
      </c>
      <c r="BB76" s="64">
        <f t="shared" si="36"/>
        <v>0</v>
      </c>
      <c r="BC76" s="64">
        <f t="shared" si="37"/>
        <v>0</v>
      </c>
      <c r="BD76" s="64">
        <f t="shared" si="38"/>
        <v>0</v>
      </c>
      <c r="BE76" s="64">
        <f t="shared" si="39"/>
        <v>0</v>
      </c>
      <c r="BF76" s="64">
        <f t="shared" si="40"/>
        <v>0</v>
      </c>
      <c r="BG76" s="64">
        <f t="shared" si="41"/>
        <v>0</v>
      </c>
      <c r="BH76" s="64">
        <f t="shared" si="42"/>
        <v>0</v>
      </c>
      <c r="BI76" s="64">
        <f t="shared" si="43"/>
        <v>0</v>
      </c>
      <c r="BJ76" s="64">
        <f t="shared" si="44"/>
        <v>0</v>
      </c>
      <c r="BK76" s="64">
        <f t="shared" si="45"/>
        <v>0</v>
      </c>
      <c r="BL76" s="64">
        <f t="shared" si="46"/>
        <v>0</v>
      </c>
      <c r="BM76" s="64">
        <f t="shared" si="47"/>
        <v>0</v>
      </c>
      <c r="BN76" s="64">
        <f t="shared" si="48"/>
        <v>0</v>
      </c>
      <c r="BO76" s="64">
        <f t="shared" si="49"/>
        <v>0</v>
      </c>
    </row>
    <row r="77" spans="1:67" x14ac:dyDescent="0.3">
      <c r="A77" s="4" t="s">
        <v>203</v>
      </c>
      <c r="B77" s="4">
        <v>1</v>
      </c>
      <c r="C77" s="5">
        <v>135</v>
      </c>
      <c r="D77" s="17">
        <v>1.4</v>
      </c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4"/>
      <c r="T77" s="4">
        <f t="shared" si="116"/>
        <v>0</v>
      </c>
      <c r="U77" s="5">
        <f t="shared" si="117"/>
        <v>0</v>
      </c>
      <c r="V77" s="18">
        <f t="shared" si="118"/>
        <v>0</v>
      </c>
      <c r="W77" s="47" t="s">
        <v>329</v>
      </c>
      <c r="X77" s="43" t="s">
        <v>360</v>
      </c>
      <c r="Y77" s="54"/>
      <c r="Z77" s="54"/>
      <c r="AA77" s="54"/>
      <c r="AB77" s="54"/>
      <c r="AC77" s="54"/>
      <c r="AD77" s="54"/>
      <c r="AE77" s="54"/>
      <c r="AF77" s="54"/>
      <c r="AG77" s="54"/>
      <c r="AH77" s="54"/>
      <c r="AI77" s="54"/>
      <c r="AJ77" s="54"/>
      <c r="AK77" s="54"/>
      <c r="AL77" s="54"/>
      <c r="AM77" s="54"/>
      <c r="AN77" s="54"/>
      <c r="AO77" s="54"/>
      <c r="AP77" s="54"/>
      <c r="AQ77" s="54"/>
      <c r="AR77" s="54"/>
      <c r="AS77" s="54"/>
      <c r="AU77" s="64">
        <f t="shared" si="29"/>
        <v>0</v>
      </c>
      <c r="AV77" s="64">
        <f t="shared" si="30"/>
        <v>0</v>
      </c>
      <c r="AW77" s="64">
        <f t="shared" si="31"/>
        <v>0</v>
      </c>
      <c r="AX77" s="64">
        <f t="shared" si="32"/>
        <v>0</v>
      </c>
      <c r="AY77" s="64">
        <f t="shared" si="33"/>
        <v>0</v>
      </c>
      <c r="AZ77" s="64">
        <f t="shared" si="34"/>
        <v>0</v>
      </c>
      <c r="BA77" s="64">
        <f t="shared" si="35"/>
        <v>0</v>
      </c>
      <c r="BB77" s="64">
        <f t="shared" si="36"/>
        <v>0</v>
      </c>
      <c r="BC77" s="64">
        <f t="shared" si="37"/>
        <v>0</v>
      </c>
      <c r="BD77" s="64">
        <f t="shared" si="38"/>
        <v>0</v>
      </c>
      <c r="BE77" s="64">
        <f t="shared" si="39"/>
        <v>0</v>
      </c>
      <c r="BF77" s="64">
        <f t="shared" si="40"/>
        <v>0</v>
      </c>
      <c r="BG77" s="64">
        <f t="shared" si="41"/>
        <v>0</v>
      </c>
      <c r="BH77" s="64">
        <f t="shared" si="42"/>
        <v>0</v>
      </c>
      <c r="BI77" s="64">
        <f t="shared" si="43"/>
        <v>0</v>
      </c>
      <c r="BJ77" s="64">
        <f t="shared" si="44"/>
        <v>0</v>
      </c>
      <c r="BK77" s="64">
        <f t="shared" si="45"/>
        <v>0</v>
      </c>
      <c r="BL77" s="64">
        <f t="shared" si="46"/>
        <v>0</v>
      </c>
      <c r="BM77" s="64">
        <f t="shared" si="47"/>
        <v>0</v>
      </c>
      <c r="BN77" s="64">
        <f t="shared" si="48"/>
        <v>0</v>
      </c>
      <c r="BO77" s="64">
        <f t="shared" si="49"/>
        <v>0</v>
      </c>
    </row>
    <row r="78" spans="1:67" x14ac:dyDescent="0.3">
      <c r="A78" s="4" t="s">
        <v>204</v>
      </c>
      <c r="B78" s="4">
        <v>3</v>
      </c>
      <c r="C78" s="5">
        <v>387</v>
      </c>
      <c r="D78" s="17">
        <v>4.4000000000000004</v>
      </c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4">
        <f t="shared" ref="S78" si="119">SUM(E78:R78)</f>
        <v>0</v>
      </c>
      <c r="T78" s="4">
        <f t="shared" ref="T78" si="120">S78*B78</f>
        <v>0</v>
      </c>
      <c r="U78" s="5">
        <f t="shared" ref="U78" si="121">S78*C78</f>
        <v>0</v>
      </c>
      <c r="V78" s="18">
        <f t="shared" ref="V78" si="122">S78*D78</f>
        <v>0</v>
      </c>
      <c r="W78" s="43"/>
      <c r="X78" s="43" t="s">
        <v>361</v>
      </c>
      <c r="Y78" s="54"/>
      <c r="Z78" s="54"/>
      <c r="AA78" s="54"/>
      <c r="AB78" s="54"/>
      <c r="AC78" s="54"/>
      <c r="AD78" s="54"/>
      <c r="AE78" s="54"/>
      <c r="AF78" s="54"/>
      <c r="AG78" s="54"/>
      <c r="AH78" s="54"/>
      <c r="AI78" s="54"/>
      <c r="AJ78" s="54"/>
      <c r="AK78" s="54"/>
      <c r="AL78" s="54"/>
      <c r="AM78" s="54"/>
      <c r="AN78" s="54"/>
      <c r="AO78" s="54"/>
      <c r="AP78" s="54"/>
      <c r="AQ78" s="54"/>
      <c r="AR78" s="54"/>
      <c r="AS78" s="54"/>
      <c r="AU78" s="64">
        <f t="shared" si="29"/>
        <v>0</v>
      </c>
      <c r="AV78" s="64">
        <f t="shared" si="30"/>
        <v>0</v>
      </c>
      <c r="AW78" s="64">
        <f t="shared" si="31"/>
        <v>0</v>
      </c>
      <c r="AX78" s="64">
        <f t="shared" si="32"/>
        <v>0</v>
      </c>
      <c r="AY78" s="64">
        <f t="shared" si="33"/>
        <v>0</v>
      </c>
      <c r="AZ78" s="64">
        <f t="shared" si="34"/>
        <v>0</v>
      </c>
      <c r="BA78" s="64">
        <f t="shared" si="35"/>
        <v>0</v>
      </c>
      <c r="BB78" s="64">
        <f t="shared" si="36"/>
        <v>0</v>
      </c>
      <c r="BC78" s="64">
        <f t="shared" si="37"/>
        <v>0</v>
      </c>
      <c r="BD78" s="64">
        <f t="shared" si="38"/>
        <v>0</v>
      </c>
      <c r="BE78" s="64">
        <f t="shared" si="39"/>
        <v>0</v>
      </c>
      <c r="BF78" s="64">
        <f t="shared" si="40"/>
        <v>0</v>
      </c>
      <c r="BG78" s="64">
        <f t="shared" si="41"/>
        <v>0</v>
      </c>
      <c r="BH78" s="64">
        <f t="shared" si="42"/>
        <v>0</v>
      </c>
      <c r="BI78" s="64">
        <f t="shared" si="43"/>
        <v>0</v>
      </c>
      <c r="BJ78" s="64">
        <f t="shared" si="44"/>
        <v>0</v>
      </c>
      <c r="BK78" s="64">
        <f t="shared" si="45"/>
        <v>0</v>
      </c>
      <c r="BL78" s="64">
        <f t="shared" si="46"/>
        <v>0</v>
      </c>
      <c r="BM78" s="64">
        <f t="shared" si="47"/>
        <v>0</v>
      </c>
      <c r="BN78" s="64">
        <f t="shared" si="48"/>
        <v>0</v>
      </c>
      <c r="BO78" s="64">
        <f t="shared" si="49"/>
        <v>0</v>
      </c>
    </row>
    <row r="79" spans="1:67" x14ac:dyDescent="0.3">
      <c r="A79" s="4" t="s">
        <v>205</v>
      </c>
      <c r="B79" s="4">
        <v>1</v>
      </c>
      <c r="C79" s="5">
        <v>114</v>
      </c>
      <c r="D79" s="17">
        <v>1.1000000000000001</v>
      </c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4"/>
      <c r="T79" s="4">
        <f t="shared" ref="T79:T81" si="123">SUM(E79:R79)</f>
        <v>0</v>
      </c>
      <c r="U79" s="5">
        <f t="shared" ref="U79:U81" si="124">T79*C79</f>
        <v>0</v>
      </c>
      <c r="V79" s="18">
        <f t="shared" ref="V79:V81" si="125">T79*D79</f>
        <v>0</v>
      </c>
      <c r="W79" s="43" t="s">
        <v>331</v>
      </c>
      <c r="X79" s="43" t="s">
        <v>345</v>
      </c>
      <c r="Y79" s="54"/>
      <c r="Z79" s="54"/>
      <c r="AA79" s="54"/>
      <c r="AB79" s="54"/>
      <c r="AC79" s="54"/>
      <c r="AD79" s="54"/>
      <c r="AE79" s="54"/>
      <c r="AF79" s="54"/>
      <c r="AG79" s="54"/>
      <c r="AH79" s="54"/>
      <c r="AI79" s="54">
        <v>1</v>
      </c>
      <c r="AJ79" s="54"/>
      <c r="AK79" s="54"/>
      <c r="AL79" s="54"/>
      <c r="AM79" s="54"/>
      <c r="AN79" s="54"/>
      <c r="AO79" s="54"/>
      <c r="AP79" s="54"/>
      <c r="AQ79" s="54"/>
      <c r="AR79" s="54"/>
      <c r="AS79" s="54"/>
      <c r="AU79" s="64">
        <f t="shared" si="29"/>
        <v>0</v>
      </c>
      <c r="AV79" s="64">
        <f t="shared" si="30"/>
        <v>0</v>
      </c>
      <c r="AW79" s="64">
        <f t="shared" si="31"/>
        <v>0</v>
      </c>
      <c r="AX79" s="64">
        <f t="shared" si="32"/>
        <v>0</v>
      </c>
      <c r="AY79" s="64">
        <f t="shared" si="33"/>
        <v>0</v>
      </c>
      <c r="AZ79" s="64">
        <f t="shared" si="34"/>
        <v>0</v>
      </c>
      <c r="BA79" s="64">
        <f t="shared" si="35"/>
        <v>0</v>
      </c>
      <c r="BB79" s="64">
        <f t="shared" si="36"/>
        <v>0</v>
      </c>
      <c r="BC79" s="64">
        <f t="shared" si="37"/>
        <v>0</v>
      </c>
      <c r="BD79" s="64">
        <f t="shared" si="38"/>
        <v>0</v>
      </c>
      <c r="BE79" s="64">
        <f t="shared" si="39"/>
        <v>0</v>
      </c>
      <c r="BF79" s="64">
        <f t="shared" si="40"/>
        <v>0</v>
      </c>
      <c r="BG79" s="64">
        <f t="shared" si="41"/>
        <v>0</v>
      </c>
      <c r="BH79" s="64">
        <f t="shared" si="42"/>
        <v>0</v>
      </c>
      <c r="BI79" s="64">
        <f t="shared" si="43"/>
        <v>0</v>
      </c>
      <c r="BJ79" s="64">
        <f t="shared" si="44"/>
        <v>0</v>
      </c>
      <c r="BK79" s="64">
        <f t="shared" si="45"/>
        <v>0</v>
      </c>
      <c r="BL79" s="64">
        <f t="shared" si="46"/>
        <v>0</v>
      </c>
      <c r="BM79" s="64">
        <f t="shared" si="47"/>
        <v>0</v>
      </c>
      <c r="BN79" s="64">
        <f t="shared" si="48"/>
        <v>0</v>
      </c>
      <c r="BO79" s="64">
        <f t="shared" si="49"/>
        <v>0</v>
      </c>
    </row>
    <row r="80" spans="1:67" x14ac:dyDescent="0.3">
      <c r="A80" s="4" t="s">
        <v>206</v>
      </c>
      <c r="B80" s="4">
        <v>1</v>
      </c>
      <c r="C80" s="5">
        <v>138</v>
      </c>
      <c r="D80" s="17">
        <v>1.7</v>
      </c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4"/>
      <c r="T80" s="4">
        <f t="shared" si="123"/>
        <v>0</v>
      </c>
      <c r="U80" s="5">
        <f t="shared" si="124"/>
        <v>0</v>
      </c>
      <c r="V80" s="18">
        <f t="shared" si="125"/>
        <v>0</v>
      </c>
      <c r="W80" s="43" t="s">
        <v>331</v>
      </c>
      <c r="X80" s="43" t="s">
        <v>360</v>
      </c>
      <c r="Y80" s="54"/>
      <c r="Z80" s="54"/>
      <c r="AA80" s="54"/>
      <c r="AB80" s="54"/>
      <c r="AC80" s="54"/>
      <c r="AD80" s="54"/>
      <c r="AE80" s="54"/>
      <c r="AF80" s="54"/>
      <c r="AG80" s="54"/>
      <c r="AH80" s="54"/>
      <c r="AI80" s="54"/>
      <c r="AJ80" s="54">
        <v>1</v>
      </c>
      <c r="AK80" s="54"/>
      <c r="AL80" s="54"/>
      <c r="AM80" s="54"/>
      <c r="AN80" s="54"/>
      <c r="AO80" s="54"/>
      <c r="AP80" s="54"/>
      <c r="AQ80" s="54"/>
      <c r="AR80" s="54"/>
      <c r="AS80" s="54"/>
      <c r="AU80" s="64">
        <f t="shared" si="29"/>
        <v>0</v>
      </c>
      <c r="AV80" s="64">
        <f t="shared" si="30"/>
        <v>0</v>
      </c>
      <c r="AW80" s="64">
        <f t="shared" si="31"/>
        <v>0</v>
      </c>
      <c r="AX80" s="64">
        <f t="shared" si="32"/>
        <v>0</v>
      </c>
      <c r="AY80" s="64">
        <f t="shared" si="33"/>
        <v>0</v>
      </c>
      <c r="AZ80" s="64">
        <f t="shared" si="34"/>
        <v>0</v>
      </c>
      <c r="BA80" s="64">
        <f t="shared" si="35"/>
        <v>0</v>
      </c>
      <c r="BB80" s="64">
        <f t="shared" si="36"/>
        <v>0</v>
      </c>
      <c r="BC80" s="64">
        <f t="shared" si="37"/>
        <v>0</v>
      </c>
      <c r="BD80" s="64">
        <f t="shared" si="38"/>
        <v>0</v>
      </c>
      <c r="BE80" s="64">
        <f t="shared" si="39"/>
        <v>0</v>
      </c>
      <c r="BF80" s="64">
        <f t="shared" si="40"/>
        <v>0</v>
      </c>
      <c r="BG80" s="64">
        <f t="shared" si="41"/>
        <v>0</v>
      </c>
      <c r="BH80" s="64">
        <f t="shared" si="42"/>
        <v>0</v>
      </c>
      <c r="BI80" s="64">
        <f t="shared" si="43"/>
        <v>0</v>
      </c>
      <c r="BJ80" s="64">
        <f t="shared" si="44"/>
        <v>0</v>
      </c>
      <c r="BK80" s="64">
        <f t="shared" si="45"/>
        <v>0</v>
      </c>
      <c r="BL80" s="64">
        <f t="shared" si="46"/>
        <v>0</v>
      </c>
      <c r="BM80" s="64">
        <f t="shared" si="47"/>
        <v>0</v>
      </c>
      <c r="BN80" s="64">
        <f t="shared" si="48"/>
        <v>0</v>
      </c>
      <c r="BO80" s="64">
        <f t="shared" si="49"/>
        <v>0</v>
      </c>
    </row>
    <row r="81" spans="1:67" x14ac:dyDescent="0.3">
      <c r="A81" s="4" t="s">
        <v>207</v>
      </c>
      <c r="B81" s="4">
        <v>1</v>
      </c>
      <c r="C81" s="5">
        <v>135</v>
      </c>
      <c r="D81" s="17">
        <v>1.6</v>
      </c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4"/>
      <c r="T81" s="4">
        <f t="shared" si="123"/>
        <v>0</v>
      </c>
      <c r="U81" s="5">
        <f t="shared" si="124"/>
        <v>0</v>
      </c>
      <c r="V81" s="18">
        <f t="shared" si="125"/>
        <v>0</v>
      </c>
      <c r="W81" s="47" t="s">
        <v>329</v>
      </c>
      <c r="X81" s="43" t="s">
        <v>360</v>
      </c>
      <c r="Y81" s="54"/>
      <c r="Z81" s="54"/>
      <c r="AA81" s="54"/>
      <c r="AB81" s="54"/>
      <c r="AC81" s="54"/>
      <c r="AD81" s="54"/>
      <c r="AE81" s="54"/>
      <c r="AF81" s="54"/>
      <c r="AG81" s="54"/>
      <c r="AH81" s="54"/>
      <c r="AI81" s="54"/>
      <c r="AJ81" s="54"/>
      <c r="AK81" s="54"/>
      <c r="AL81" s="54"/>
      <c r="AM81" s="54"/>
      <c r="AN81" s="54"/>
      <c r="AO81" s="54"/>
      <c r="AP81" s="54"/>
      <c r="AQ81" s="54"/>
      <c r="AR81" s="54"/>
      <c r="AS81" s="54"/>
      <c r="AU81" s="64">
        <f t="shared" si="29"/>
        <v>0</v>
      </c>
      <c r="AV81" s="64">
        <f t="shared" si="30"/>
        <v>0</v>
      </c>
      <c r="AW81" s="64">
        <f t="shared" si="31"/>
        <v>0</v>
      </c>
      <c r="AX81" s="64">
        <f t="shared" si="32"/>
        <v>0</v>
      </c>
      <c r="AY81" s="64">
        <f t="shared" si="33"/>
        <v>0</v>
      </c>
      <c r="AZ81" s="64">
        <f t="shared" si="34"/>
        <v>0</v>
      </c>
      <c r="BA81" s="64">
        <f t="shared" si="35"/>
        <v>0</v>
      </c>
      <c r="BB81" s="64">
        <f t="shared" si="36"/>
        <v>0</v>
      </c>
      <c r="BC81" s="64">
        <f t="shared" si="37"/>
        <v>0</v>
      </c>
      <c r="BD81" s="64">
        <f t="shared" si="38"/>
        <v>0</v>
      </c>
      <c r="BE81" s="64">
        <f t="shared" si="39"/>
        <v>0</v>
      </c>
      <c r="BF81" s="64">
        <f t="shared" si="40"/>
        <v>0</v>
      </c>
      <c r="BG81" s="64">
        <f t="shared" si="41"/>
        <v>0</v>
      </c>
      <c r="BH81" s="64">
        <f t="shared" si="42"/>
        <v>0</v>
      </c>
      <c r="BI81" s="64">
        <f t="shared" si="43"/>
        <v>0</v>
      </c>
      <c r="BJ81" s="64">
        <f t="shared" si="44"/>
        <v>0</v>
      </c>
      <c r="BK81" s="64">
        <f t="shared" si="45"/>
        <v>0</v>
      </c>
      <c r="BL81" s="64">
        <f t="shared" si="46"/>
        <v>0</v>
      </c>
      <c r="BM81" s="64">
        <f t="shared" si="47"/>
        <v>0</v>
      </c>
      <c r="BN81" s="64">
        <f t="shared" si="48"/>
        <v>0</v>
      </c>
      <c r="BO81" s="64">
        <f t="shared" si="49"/>
        <v>0</v>
      </c>
    </row>
    <row r="82" spans="1:67" x14ac:dyDescent="0.3">
      <c r="A82" s="4" t="s">
        <v>208</v>
      </c>
      <c r="B82" s="4">
        <v>4</v>
      </c>
      <c r="C82" s="5">
        <v>528</v>
      </c>
      <c r="D82" s="17">
        <v>5.75</v>
      </c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4">
        <f t="shared" ref="S82" si="126">SUM(E82:R82)</f>
        <v>0</v>
      </c>
      <c r="T82" s="4">
        <f t="shared" ref="T82" si="127">S82*B82</f>
        <v>0</v>
      </c>
      <c r="U82" s="5">
        <f t="shared" ref="U82" si="128">S82*C82</f>
        <v>0</v>
      </c>
      <c r="V82" s="18">
        <f t="shared" ref="V82" si="129">S82*D82</f>
        <v>0</v>
      </c>
      <c r="W82" s="43"/>
      <c r="X82" s="43" t="s">
        <v>362</v>
      </c>
      <c r="Y82" s="54"/>
      <c r="Z82" s="54"/>
      <c r="AA82" s="54"/>
      <c r="AB82" s="54"/>
      <c r="AC82" s="54"/>
      <c r="AD82" s="54"/>
      <c r="AE82" s="54"/>
      <c r="AF82" s="54"/>
      <c r="AG82" s="54"/>
      <c r="AH82" s="54"/>
      <c r="AI82" s="54"/>
      <c r="AJ82" s="54"/>
      <c r="AK82" s="54"/>
      <c r="AL82" s="54"/>
      <c r="AM82" s="54"/>
      <c r="AN82" s="54"/>
      <c r="AO82" s="54"/>
      <c r="AP82" s="54"/>
      <c r="AQ82" s="54"/>
      <c r="AR82" s="54"/>
      <c r="AS82" s="54"/>
      <c r="AU82" s="64">
        <f t="shared" si="29"/>
        <v>0</v>
      </c>
      <c r="AV82" s="64">
        <f t="shared" si="30"/>
        <v>0</v>
      </c>
      <c r="AW82" s="64">
        <f t="shared" si="31"/>
        <v>0</v>
      </c>
      <c r="AX82" s="64">
        <f t="shared" si="32"/>
        <v>0</v>
      </c>
      <c r="AY82" s="64">
        <f t="shared" si="33"/>
        <v>0</v>
      </c>
      <c r="AZ82" s="64">
        <f t="shared" si="34"/>
        <v>0</v>
      </c>
      <c r="BA82" s="64">
        <f t="shared" si="35"/>
        <v>0</v>
      </c>
      <c r="BB82" s="64">
        <f t="shared" si="36"/>
        <v>0</v>
      </c>
      <c r="BC82" s="64">
        <f t="shared" si="37"/>
        <v>0</v>
      </c>
      <c r="BD82" s="64">
        <f t="shared" si="38"/>
        <v>0</v>
      </c>
      <c r="BE82" s="64">
        <f t="shared" si="39"/>
        <v>0</v>
      </c>
      <c r="BF82" s="64">
        <f t="shared" si="40"/>
        <v>0</v>
      </c>
      <c r="BG82" s="64">
        <f t="shared" si="41"/>
        <v>0</v>
      </c>
      <c r="BH82" s="64">
        <f t="shared" si="42"/>
        <v>0</v>
      </c>
      <c r="BI82" s="64">
        <f t="shared" si="43"/>
        <v>0</v>
      </c>
      <c r="BJ82" s="64">
        <f t="shared" si="44"/>
        <v>0</v>
      </c>
      <c r="BK82" s="64">
        <f t="shared" si="45"/>
        <v>0</v>
      </c>
      <c r="BL82" s="64">
        <f t="shared" si="46"/>
        <v>0</v>
      </c>
      <c r="BM82" s="64">
        <f t="shared" si="47"/>
        <v>0</v>
      </c>
      <c r="BN82" s="64">
        <f t="shared" si="48"/>
        <v>0</v>
      </c>
      <c r="BO82" s="64">
        <f t="shared" si="49"/>
        <v>0</v>
      </c>
    </row>
    <row r="83" spans="1:67" x14ac:dyDescent="0.3">
      <c r="A83" s="4" t="s">
        <v>209</v>
      </c>
      <c r="B83" s="4">
        <v>1</v>
      </c>
      <c r="C83" s="5">
        <v>111</v>
      </c>
      <c r="D83" s="17">
        <v>1.1499999999999999</v>
      </c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4"/>
      <c r="T83" s="4">
        <f t="shared" ref="T83:T86" si="130">SUM(E83:R83)</f>
        <v>0</v>
      </c>
      <c r="U83" s="5">
        <f t="shared" ref="U83:U86" si="131">T83*C83</f>
        <v>0</v>
      </c>
      <c r="V83" s="18">
        <f t="shared" ref="V83:V86" si="132">T83*D83</f>
        <v>0</v>
      </c>
      <c r="W83" s="43" t="s">
        <v>331</v>
      </c>
      <c r="X83" s="43" t="s">
        <v>345</v>
      </c>
      <c r="Y83" s="54"/>
      <c r="Z83" s="54"/>
      <c r="AA83" s="54"/>
      <c r="AB83" s="54"/>
      <c r="AC83" s="54"/>
      <c r="AD83" s="54"/>
      <c r="AE83" s="54"/>
      <c r="AF83" s="54"/>
      <c r="AG83" s="54"/>
      <c r="AH83" s="54"/>
      <c r="AI83" s="54"/>
      <c r="AJ83" s="54"/>
      <c r="AK83" s="54"/>
      <c r="AL83" s="54">
        <v>1</v>
      </c>
      <c r="AM83" s="54"/>
      <c r="AN83" s="54"/>
      <c r="AO83" s="54"/>
      <c r="AP83" s="54"/>
      <c r="AQ83" s="54"/>
      <c r="AR83" s="54"/>
      <c r="AS83" s="54"/>
      <c r="AU83" s="64">
        <f t="shared" si="29"/>
        <v>0</v>
      </c>
      <c r="AV83" s="64">
        <f t="shared" si="30"/>
        <v>0</v>
      </c>
      <c r="AW83" s="64">
        <f t="shared" si="31"/>
        <v>0</v>
      </c>
      <c r="AX83" s="64">
        <f t="shared" si="32"/>
        <v>0</v>
      </c>
      <c r="AY83" s="64">
        <f t="shared" si="33"/>
        <v>0</v>
      </c>
      <c r="AZ83" s="64">
        <f t="shared" si="34"/>
        <v>0</v>
      </c>
      <c r="BA83" s="64">
        <f t="shared" si="35"/>
        <v>0</v>
      </c>
      <c r="BB83" s="64">
        <f t="shared" si="36"/>
        <v>0</v>
      </c>
      <c r="BC83" s="64">
        <f t="shared" si="37"/>
        <v>0</v>
      </c>
      <c r="BD83" s="64">
        <f t="shared" si="38"/>
        <v>0</v>
      </c>
      <c r="BE83" s="64">
        <f t="shared" si="39"/>
        <v>0</v>
      </c>
      <c r="BF83" s="64">
        <f t="shared" si="40"/>
        <v>0</v>
      </c>
      <c r="BG83" s="64">
        <f t="shared" si="41"/>
        <v>0</v>
      </c>
      <c r="BH83" s="64">
        <f t="shared" si="42"/>
        <v>0</v>
      </c>
      <c r="BI83" s="64">
        <f t="shared" si="43"/>
        <v>0</v>
      </c>
      <c r="BJ83" s="64">
        <f t="shared" si="44"/>
        <v>0</v>
      </c>
      <c r="BK83" s="64">
        <f t="shared" si="45"/>
        <v>0</v>
      </c>
      <c r="BL83" s="64">
        <f t="shared" si="46"/>
        <v>0</v>
      </c>
      <c r="BM83" s="64">
        <f t="shared" si="47"/>
        <v>0</v>
      </c>
      <c r="BN83" s="64">
        <f t="shared" si="48"/>
        <v>0</v>
      </c>
      <c r="BO83" s="64">
        <f t="shared" si="49"/>
        <v>0</v>
      </c>
    </row>
    <row r="84" spans="1:67" x14ac:dyDescent="0.3">
      <c r="A84" s="4" t="s">
        <v>210</v>
      </c>
      <c r="B84" s="4">
        <v>1</v>
      </c>
      <c r="C84" s="5">
        <v>135</v>
      </c>
      <c r="D84" s="17">
        <v>1.4</v>
      </c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4"/>
      <c r="T84" s="4">
        <f t="shared" si="130"/>
        <v>0</v>
      </c>
      <c r="U84" s="5">
        <f t="shared" si="131"/>
        <v>0</v>
      </c>
      <c r="V84" s="18">
        <f t="shared" si="132"/>
        <v>0</v>
      </c>
      <c r="W84" s="43" t="s">
        <v>331</v>
      </c>
      <c r="X84" s="43" t="s">
        <v>360</v>
      </c>
      <c r="Y84" s="54"/>
      <c r="Z84" s="54"/>
      <c r="AA84" s="54"/>
      <c r="AB84" s="54"/>
      <c r="AC84" s="54"/>
      <c r="AD84" s="54"/>
      <c r="AE84" s="54"/>
      <c r="AF84" s="54"/>
      <c r="AG84" s="54"/>
      <c r="AH84" s="54"/>
      <c r="AI84" s="54"/>
      <c r="AJ84" s="54"/>
      <c r="AK84" s="54">
        <v>1</v>
      </c>
      <c r="AL84" s="54"/>
      <c r="AM84" s="54"/>
      <c r="AN84" s="54"/>
      <c r="AO84" s="54"/>
      <c r="AP84" s="54"/>
      <c r="AQ84" s="54"/>
      <c r="AR84" s="54"/>
      <c r="AS84" s="54"/>
      <c r="AU84" s="64">
        <f t="shared" si="29"/>
        <v>0</v>
      </c>
      <c r="AV84" s="64">
        <f t="shared" si="30"/>
        <v>0</v>
      </c>
      <c r="AW84" s="64">
        <f t="shared" si="31"/>
        <v>0</v>
      </c>
      <c r="AX84" s="64">
        <f t="shared" si="32"/>
        <v>0</v>
      </c>
      <c r="AY84" s="64">
        <f t="shared" si="33"/>
        <v>0</v>
      </c>
      <c r="AZ84" s="64">
        <f t="shared" si="34"/>
        <v>0</v>
      </c>
      <c r="BA84" s="64">
        <f t="shared" si="35"/>
        <v>0</v>
      </c>
      <c r="BB84" s="64">
        <f t="shared" si="36"/>
        <v>0</v>
      </c>
      <c r="BC84" s="64">
        <f t="shared" si="37"/>
        <v>0</v>
      </c>
      <c r="BD84" s="64">
        <f t="shared" si="38"/>
        <v>0</v>
      </c>
      <c r="BE84" s="64">
        <f t="shared" si="39"/>
        <v>0</v>
      </c>
      <c r="BF84" s="64">
        <f t="shared" si="40"/>
        <v>0</v>
      </c>
      <c r="BG84" s="64">
        <f t="shared" si="41"/>
        <v>0</v>
      </c>
      <c r="BH84" s="64">
        <f t="shared" si="42"/>
        <v>0</v>
      </c>
      <c r="BI84" s="64">
        <f t="shared" si="43"/>
        <v>0</v>
      </c>
      <c r="BJ84" s="64">
        <f t="shared" si="44"/>
        <v>0</v>
      </c>
      <c r="BK84" s="64">
        <f t="shared" si="45"/>
        <v>0</v>
      </c>
      <c r="BL84" s="64">
        <f t="shared" si="46"/>
        <v>0</v>
      </c>
      <c r="BM84" s="64">
        <f t="shared" si="47"/>
        <v>0</v>
      </c>
      <c r="BN84" s="64">
        <f t="shared" si="48"/>
        <v>0</v>
      </c>
      <c r="BO84" s="64">
        <f t="shared" si="49"/>
        <v>0</v>
      </c>
    </row>
    <row r="85" spans="1:67" x14ac:dyDescent="0.3">
      <c r="A85" s="4" t="s">
        <v>211</v>
      </c>
      <c r="B85" s="4">
        <v>1</v>
      </c>
      <c r="C85" s="5">
        <v>135</v>
      </c>
      <c r="D85" s="17">
        <v>1.4</v>
      </c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4"/>
      <c r="T85" s="4">
        <f t="shared" si="130"/>
        <v>0</v>
      </c>
      <c r="U85" s="5">
        <f t="shared" si="131"/>
        <v>0</v>
      </c>
      <c r="V85" s="18">
        <f t="shared" si="132"/>
        <v>0</v>
      </c>
      <c r="W85" s="43" t="s">
        <v>331</v>
      </c>
      <c r="X85" s="43" t="s">
        <v>360</v>
      </c>
      <c r="Y85" s="54"/>
      <c r="Z85" s="54"/>
      <c r="AA85" s="54"/>
      <c r="AB85" s="54"/>
      <c r="AC85" s="54"/>
      <c r="AD85" s="54"/>
      <c r="AE85" s="54"/>
      <c r="AF85" s="54"/>
      <c r="AG85" s="54">
        <v>1</v>
      </c>
      <c r="AH85" s="54"/>
      <c r="AI85" s="54"/>
      <c r="AJ85" s="54"/>
      <c r="AK85" s="54"/>
      <c r="AL85" s="54"/>
      <c r="AM85" s="54"/>
      <c r="AN85" s="54"/>
      <c r="AO85" s="54"/>
      <c r="AP85" s="54"/>
      <c r="AQ85" s="54"/>
      <c r="AR85" s="54"/>
      <c r="AS85" s="54"/>
      <c r="AU85" s="64">
        <f t="shared" si="29"/>
        <v>0</v>
      </c>
      <c r="AV85" s="64">
        <f t="shared" si="30"/>
        <v>0</v>
      </c>
      <c r="AW85" s="64">
        <f t="shared" si="31"/>
        <v>0</v>
      </c>
      <c r="AX85" s="64">
        <f t="shared" si="32"/>
        <v>0</v>
      </c>
      <c r="AY85" s="64">
        <f t="shared" si="33"/>
        <v>0</v>
      </c>
      <c r="AZ85" s="64">
        <f t="shared" si="34"/>
        <v>0</v>
      </c>
      <c r="BA85" s="64">
        <f t="shared" si="35"/>
        <v>0</v>
      </c>
      <c r="BB85" s="64">
        <f t="shared" si="36"/>
        <v>0</v>
      </c>
      <c r="BC85" s="64">
        <f t="shared" si="37"/>
        <v>0</v>
      </c>
      <c r="BD85" s="64">
        <f t="shared" si="38"/>
        <v>0</v>
      </c>
      <c r="BE85" s="64">
        <f t="shared" si="39"/>
        <v>0</v>
      </c>
      <c r="BF85" s="64">
        <f t="shared" si="40"/>
        <v>0</v>
      </c>
      <c r="BG85" s="64">
        <f t="shared" si="41"/>
        <v>0</v>
      </c>
      <c r="BH85" s="64">
        <f t="shared" si="42"/>
        <v>0</v>
      </c>
      <c r="BI85" s="64">
        <f t="shared" si="43"/>
        <v>0</v>
      </c>
      <c r="BJ85" s="64">
        <f t="shared" si="44"/>
        <v>0</v>
      </c>
      <c r="BK85" s="64">
        <f t="shared" si="45"/>
        <v>0</v>
      </c>
      <c r="BL85" s="64">
        <f t="shared" si="46"/>
        <v>0</v>
      </c>
      <c r="BM85" s="64">
        <f t="shared" si="47"/>
        <v>0</v>
      </c>
      <c r="BN85" s="64">
        <f t="shared" si="48"/>
        <v>0</v>
      </c>
      <c r="BO85" s="64">
        <f t="shared" si="49"/>
        <v>0</v>
      </c>
    </row>
    <row r="86" spans="1:67" x14ac:dyDescent="0.3">
      <c r="A86" s="4" t="s">
        <v>212</v>
      </c>
      <c r="B86" s="4">
        <v>1</v>
      </c>
      <c r="C86" s="5">
        <v>147</v>
      </c>
      <c r="D86" s="17">
        <v>1.8</v>
      </c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4"/>
      <c r="T86" s="4">
        <f t="shared" si="130"/>
        <v>0</v>
      </c>
      <c r="U86" s="5">
        <f t="shared" si="131"/>
        <v>0</v>
      </c>
      <c r="V86" s="18">
        <f t="shared" si="132"/>
        <v>0</v>
      </c>
      <c r="W86" s="47" t="s">
        <v>329</v>
      </c>
      <c r="X86" s="43" t="s">
        <v>363</v>
      </c>
      <c r="Y86" s="54"/>
      <c r="Z86" s="54"/>
      <c r="AA86" s="54"/>
      <c r="AB86" s="54"/>
      <c r="AC86" s="54"/>
      <c r="AD86" s="54"/>
      <c r="AE86" s="54"/>
      <c r="AF86" s="54"/>
      <c r="AG86" s="54"/>
      <c r="AH86" s="54"/>
      <c r="AI86" s="54"/>
      <c r="AJ86" s="54"/>
      <c r="AK86" s="54"/>
      <c r="AL86" s="54"/>
      <c r="AM86" s="54"/>
      <c r="AN86" s="54"/>
      <c r="AO86" s="54"/>
      <c r="AP86" s="54"/>
      <c r="AQ86" s="54"/>
      <c r="AR86" s="54"/>
      <c r="AS86" s="54"/>
      <c r="AU86" s="64">
        <f t="shared" ref="AU86:AU132" si="133">Y86*S86</f>
        <v>0</v>
      </c>
      <c r="AV86" s="64">
        <f t="shared" ref="AV86:AV132" si="134">Z86*S86</f>
        <v>0</v>
      </c>
      <c r="AW86" s="64">
        <f t="shared" ref="AW86:AW132" si="135">AA86*S86</f>
        <v>0</v>
      </c>
      <c r="AX86" s="64">
        <f t="shared" ref="AX86:AX132" si="136">AB86*S86</f>
        <v>0</v>
      </c>
      <c r="AY86" s="64">
        <f t="shared" ref="AY86:AY132" si="137">AC86*S86</f>
        <v>0</v>
      </c>
      <c r="AZ86" s="64">
        <f t="shared" ref="AZ86:AZ132" si="138">AD86*S86</f>
        <v>0</v>
      </c>
      <c r="BA86" s="64">
        <f t="shared" ref="BA86:BA132" si="139">AE86*S86</f>
        <v>0</v>
      </c>
      <c r="BB86" s="64">
        <f t="shared" ref="BB86:BB132" si="140">AF86*S86</f>
        <v>0</v>
      </c>
      <c r="BC86" s="64">
        <f t="shared" ref="BC86:BC132" si="141">AG86*S86</f>
        <v>0</v>
      </c>
      <c r="BD86" s="64">
        <f t="shared" ref="BD86:BD132" si="142">AH86*S86</f>
        <v>0</v>
      </c>
      <c r="BE86" s="64">
        <f t="shared" ref="BE86:BE132" si="143">AI86*S86</f>
        <v>0</v>
      </c>
      <c r="BF86" s="64">
        <f t="shared" ref="BF86:BF132" si="144">AJ86*S86</f>
        <v>0</v>
      </c>
      <c r="BG86" s="64">
        <f t="shared" ref="BG86:BG132" si="145">AK86*S86</f>
        <v>0</v>
      </c>
      <c r="BH86" s="64">
        <f t="shared" ref="BH86:BH132" si="146">AL86*S86</f>
        <v>0</v>
      </c>
      <c r="BI86" s="64">
        <f t="shared" ref="BI86:BI132" si="147">AM86*S86</f>
        <v>0</v>
      </c>
      <c r="BJ86" s="64">
        <f t="shared" ref="BJ86:BJ132" si="148">AN86*S86</f>
        <v>0</v>
      </c>
      <c r="BK86" s="64">
        <f t="shared" ref="BK86:BK132" si="149">AO86*S86</f>
        <v>0</v>
      </c>
      <c r="BL86" s="64">
        <f t="shared" ref="BL86:BL132" si="150">AP86*S86</f>
        <v>0</v>
      </c>
      <c r="BM86" s="64">
        <f t="shared" ref="BM86:BM132" si="151">AQ86*S86</f>
        <v>0</v>
      </c>
      <c r="BN86" s="64">
        <f t="shared" ref="BN86:BN132" si="152">AR86*S86</f>
        <v>0</v>
      </c>
      <c r="BO86" s="64">
        <f t="shared" ref="BO86:BO132" si="153">AS86*S86</f>
        <v>0</v>
      </c>
    </row>
    <row r="87" spans="1:67" x14ac:dyDescent="0.3">
      <c r="A87" s="4" t="s">
        <v>213</v>
      </c>
      <c r="B87" s="4">
        <v>4</v>
      </c>
      <c r="C87" s="5">
        <v>532</v>
      </c>
      <c r="D87" s="17">
        <v>5.7</v>
      </c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4">
        <f t="shared" ref="S87" si="154">SUM(E87:R87)</f>
        <v>0</v>
      </c>
      <c r="T87" s="4">
        <f t="shared" ref="T87" si="155">S87*B87</f>
        <v>0</v>
      </c>
      <c r="U87" s="5">
        <f t="shared" ref="U87" si="156">S87*C87</f>
        <v>0</v>
      </c>
      <c r="V87" s="18">
        <f t="shared" ref="V87" si="157">S87*D87</f>
        <v>0</v>
      </c>
      <c r="W87" s="43"/>
      <c r="X87" s="43" t="s">
        <v>362</v>
      </c>
      <c r="Y87" s="54"/>
      <c r="Z87" s="54"/>
      <c r="AA87" s="54"/>
      <c r="AB87" s="54"/>
      <c r="AC87" s="54"/>
      <c r="AD87" s="54"/>
      <c r="AE87" s="54"/>
      <c r="AF87" s="54"/>
      <c r="AG87" s="54"/>
      <c r="AH87" s="54"/>
      <c r="AI87" s="54"/>
      <c r="AJ87" s="54"/>
      <c r="AK87" s="54"/>
      <c r="AL87" s="54"/>
      <c r="AM87" s="54"/>
      <c r="AN87" s="54"/>
      <c r="AO87" s="54"/>
      <c r="AP87" s="54"/>
      <c r="AQ87" s="54"/>
      <c r="AR87" s="54"/>
      <c r="AS87" s="54"/>
      <c r="AU87" s="64">
        <f t="shared" si="133"/>
        <v>0</v>
      </c>
      <c r="AV87" s="64">
        <f t="shared" si="134"/>
        <v>0</v>
      </c>
      <c r="AW87" s="64">
        <f t="shared" si="135"/>
        <v>0</v>
      </c>
      <c r="AX87" s="64">
        <f t="shared" si="136"/>
        <v>0</v>
      </c>
      <c r="AY87" s="64">
        <f t="shared" si="137"/>
        <v>0</v>
      </c>
      <c r="AZ87" s="64">
        <f t="shared" si="138"/>
        <v>0</v>
      </c>
      <c r="BA87" s="64">
        <f t="shared" si="139"/>
        <v>0</v>
      </c>
      <c r="BB87" s="64">
        <f t="shared" si="140"/>
        <v>0</v>
      </c>
      <c r="BC87" s="64">
        <f t="shared" si="141"/>
        <v>0</v>
      </c>
      <c r="BD87" s="64">
        <f t="shared" si="142"/>
        <v>0</v>
      </c>
      <c r="BE87" s="64">
        <f t="shared" si="143"/>
        <v>0</v>
      </c>
      <c r="BF87" s="64">
        <f t="shared" si="144"/>
        <v>0</v>
      </c>
      <c r="BG87" s="64">
        <f t="shared" si="145"/>
        <v>0</v>
      </c>
      <c r="BH87" s="64">
        <f t="shared" si="146"/>
        <v>0</v>
      </c>
      <c r="BI87" s="64">
        <f t="shared" si="147"/>
        <v>0</v>
      </c>
      <c r="BJ87" s="64">
        <f t="shared" si="148"/>
        <v>0</v>
      </c>
      <c r="BK87" s="64">
        <f t="shared" si="149"/>
        <v>0</v>
      </c>
      <c r="BL87" s="64">
        <f t="shared" si="150"/>
        <v>0</v>
      </c>
      <c r="BM87" s="64">
        <f t="shared" si="151"/>
        <v>0</v>
      </c>
      <c r="BN87" s="64">
        <f t="shared" si="152"/>
        <v>0</v>
      </c>
      <c r="BO87" s="64">
        <f t="shared" si="153"/>
        <v>0</v>
      </c>
    </row>
    <row r="88" spans="1:67" x14ac:dyDescent="0.3">
      <c r="A88" s="4" t="s">
        <v>214</v>
      </c>
      <c r="B88" s="4">
        <v>1</v>
      </c>
      <c r="C88" s="5">
        <v>110</v>
      </c>
      <c r="D88" s="17">
        <v>1</v>
      </c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4"/>
      <c r="T88" s="4">
        <f t="shared" ref="T88:T91" si="158">SUM(E88:R88)</f>
        <v>0</v>
      </c>
      <c r="U88" s="5">
        <f t="shared" ref="U88:U91" si="159">T88*C88</f>
        <v>0</v>
      </c>
      <c r="V88" s="18">
        <f t="shared" ref="V88:V91" si="160">T88*D88</f>
        <v>0</v>
      </c>
      <c r="W88" s="43" t="s">
        <v>331</v>
      </c>
      <c r="X88" s="43" t="s">
        <v>345</v>
      </c>
      <c r="Y88" s="54"/>
      <c r="Z88" s="54"/>
      <c r="AA88" s="54"/>
      <c r="AB88" s="54"/>
      <c r="AC88" s="54"/>
      <c r="AD88" s="54"/>
      <c r="AE88" s="54"/>
      <c r="AF88" s="54"/>
      <c r="AG88" s="54"/>
      <c r="AH88" s="54">
        <v>1</v>
      </c>
      <c r="AI88" s="54"/>
      <c r="AJ88" s="54"/>
      <c r="AK88" s="54"/>
      <c r="AL88" s="54"/>
      <c r="AM88" s="54"/>
      <c r="AN88" s="54"/>
      <c r="AO88" s="54"/>
      <c r="AP88" s="54"/>
      <c r="AQ88" s="54"/>
      <c r="AR88" s="54"/>
      <c r="AS88" s="54"/>
      <c r="AU88" s="64">
        <f t="shared" si="133"/>
        <v>0</v>
      </c>
      <c r="AV88" s="64">
        <f t="shared" si="134"/>
        <v>0</v>
      </c>
      <c r="AW88" s="64">
        <f t="shared" si="135"/>
        <v>0</v>
      </c>
      <c r="AX88" s="64">
        <f t="shared" si="136"/>
        <v>0</v>
      </c>
      <c r="AY88" s="64">
        <f t="shared" si="137"/>
        <v>0</v>
      </c>
      <c r="AZ88" s="64">
        <f t="shared" si="138"/>
        <v>0</v>
      </c>
      <c r="BA88" s="64">
        <f t="shared" si="139"/>
        <v>0</v>
      </c>
      <c r="BB88" s="64">
        <f t="shared" si="140"/>
        <v>0</v>
      </c>
      <c r="BC88" s="64">
        <f t="shared" si="141"/>
        <v>0</v>
      </c>
      <c r="BD88" s="64">
        <f t="shared" si="142"/>
        <v>0</v>
      </c>
      <c r="BE88" s="64">
        <f t="shared" si="143"/>
        <v>0</v>
      </c>
      <c r="BF88" s="64">
        <f t="shared" si="144"/>
        <v>0</v>
      </c>
      <c r="BG88" s="64">
        <f t="shared" si="145"/>
        <v>0</v>
      </c>
      <c r="BH88" s="64">
        <f t="shared" si="146"/>
        <v>0</v>
      </c>
      <c r="BI88" s="64">
        <f t="shared" si="147"/>
        <v>0</v>
      </c>
      <c r="BJ88" s="64">
        <f t="shared" si="148"/>
        <v>0</v>
      </c>
      <c r="BK88" s="64">
        <f t="shared" si="149"/>
        <v>0</v>
      </c>
      <c r="BL88" s="64">
        <f t="shared" si="150"/>
        <v>0</v>
      </c>
      <c r="BM88" s="64">
        <f t="shared" si="151"/>
        <v>0</v>
      </c>
      <c r="BN88" s="64">
        <f t="shared" si="152"/>
        <v>0</v>
      </c>
      <c r="BO88" s="64">
        <f t="shared" si="153"/>
        <v>0</v>
      </c>
    </row>
    <row r="89" spans="1:67" x14ac:dyDescent="0.3">
      <c r="A89" s="4" t="s">
        <v>215</v>
      </c>
      <c r="B89" s="4">
        <v>1</v>
      </c>
      <c r="C89" s="5">
        <v>135</v>
      </c>
      <c r="D89" s="17">
        <v>1.3</v>
      </c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4"/>
      <c r="T89" s="4">
        <f t="shared" si="158"/>
        <v>0</v>
      </c>
      <c r="U89" s="5">
        <f t="shared" si="159"/>
        <v>0</v>
      </c>
      <c r="V89" s="18">
        <f t="shared" si="160"/>
        <v>0</v>
      </c>
      <c r="W89" s="43" t="s">
        <v>331</v>
      </c>
      <c r="X89" s="43" t="s">
        <v>360</v>
      </c>
      <c r="Y89" s="54"/>
      <c r="Z89" s="54"/>
      <c r="AA89" s="54"/>
      <c r="AB89" s="54"/>
      <c r="AC89" s="54"/>
      <c r="AD89" s="54"/>
      <c r="AE89" s="54"/>
      <c r="AF89" s="54"/>
      <c r="AG89" s="54"/>
      <c r="AH89" s="54">
        <v>1</v>
      </c>
      <c r="AI89" s="54"/>
      <c r="AJ89" s="54"/>
      <c r="AK89" s="54"/>
      <c r="AL89" s="54"/>
      <c r="AM89" s="54"/>
      <c r="AN89" s="54"/>
      <c r="AO89" s="54"/>
      <c r="AP89" s="54"/>
      <c r="AQ89" s="54"/>
      <c r="AR89" s="54"/>
      <c r="AS89" s="54"/>
      <c r="AU89" s="64">
        <f t="shared" si="133"/>
        <v>0</v>
      </c>
      <c r="AV89" s="64">
        <f t="shared" si="134"/>
        <v>0</v>
      </c>
      <c r="AW89" s="64">
        <f t="shared" si="135"/>
        <v>0</v>
      </c>
      <c r="AX89" s="64">
        <f t="shared" si="136"/>
        <v>0</v>
      </c>
      <c r="AY89" s="64">
        <f t="shared" si="137"/>
        <v>0</v>
      </c>
      <c r="AZ89" s="64">
        <f t="shared" si="138"/>
        <v>0</v>
      </c>
      <c r="BA89" s="64">
        <f t="shared" si="139"/>
        <v>0</v>
      </c>
      <c r="BB89" s="64">
        <f t="shared" si="140"/>
        <v>0</v>
      </c>
      <c r="BC89" s="64">
        <f t="shared" si="141"/>
        <v>0</v>
      </c>
      <c r="BD89" s="64">
        <f t="shared" si="142"/>
        <v>0</v>
      </c>
      <c r="BE89" s="64">
        <f t="shared" si="143"/>
        <v>0</v>
      </c>
      <c r="BF89" s="64">
        <f t="shared" si="144"/>
        <v>0</v>
      </c>
      <c r="BG89" s="64">
        <f t="shared" si="145"/>
        <v>0</v>
      </c>
      <c r="BH89" s="64">
        <f t="shared" si="146"/>
        <v>0</v>
      </c>
      <c r="BI89" s="64">
        <f t="shared" si="147"/>
        <v>0</v>
      </c>
      <c r="BJ89" s="64">
        <f t="shared" si="148"/>
        <v>0</v>
      </c>
      <c r="BK89" s="64">
        <f t="shared" si="149"/>
        <v>0</v>
      </c>
      <c r="BL89" s="64">
        <f t="shared" si="150"/>
        <v>0</v>
      </c>
      <c r="BM89" s="64">
        <f t="shared" si="151"/>
        <v>0</v>
      </c>
      <c r="BN89" s="64">
        <f t="shared" si="152"/>
        <v>0</v>
      </c>
      <c r="BO89" s="64">
        <f t="shared" si="153"/>
        <v>0</v>
      </c>
    </row>
    <row r="90" spans="1:67" x14ac:dyDescent="0.3">
      <c r="A90" s="4" t="s">
        <v>216</v>
      </c>
      <c r="B90" s="4">
        <v>1</v>
      </c>
      <c r="C90" s="5">
        <v>135</v>
      </c>
      <c r="D90" s="17">
        <v>1.5</v>
      </c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4"/>
      <c r="T90" s="4">
        <f t="shared" si="158"/>
        <v>0</v>
      </c>
      <c r="U90" s="5">
        <f t="shared" si="159"/>
        <v>0</v>
      </c>
      <c r="V90" s="18">
        <f t="shared" si="160"/>
        <v>0</v>
      </c>
      <c r="W90" s="43" t="s">
        <v>331</v>
      </c>
      <c r="X90" s="43" t="s">
        <v>360</v>
      </c>
      <c r="Y90" s="54"/>
      <c r="Z90" s="54"/>
      <c r="AA90" s="54"/>
      <c r="AB90" s="54"/>
      <c r="AC90" s="54"/>
      <c r="AD90" s="54"/>
      <c r="AE90" s="54"/>
      <c r="AF90" s="54"/>
      <c r="AG90" s="54"/>
      <c r="AH90" s="54"/>
      <c r="AI90" s="54"/>
      <c r="AJ90" s="54"/>
      <c r="AK90" s="54">
        <v>1</v>
      </c>
      <c r="AL90" s="54"/>
      <c r="AM90" s="54"/>
      <c r="AN90" s="54"/>
      <c r="AO90" s="54"/>
      <c r="AP90" s="54"/>
      <c r="AQ90" s="54"/>
      <c r="AR90" s="54"/>
      <c r="AS90" s="54"/>
      <c r="AU90" s="64">
        <f t="shared" si="133"/>
        <v>0</v>
      </c>
      <c r="AV90" s="64">
        <f t="shared" si="134"/>
        <v>0</v>
      </c>
      <c r="AW90" s="64">
        <f t="shared" si="135"/>
        <v>0</v>
      </c>
      <c r="AX90" s="64">
        <f t="shared" si="136"/>
        <v>0</v>
      </c>
      <c r="AY90" s="64">
        <f t="shared" si="137"/>
        <v>0</v>
      </c>
      <c r="AZ90" s="64">
        <f t="shared" si="138"/>
        <v>0</v>
      </c>
      <c r="BA90" s="64">
        <f t="shared" si="139"/>
        <v>0</v>
      </c>
      <c r="BB90" s="64">
        <f t="shared" si="140"/>
        <v>0</v>
      </c>
      <c r="BC90" s="64">
        <f t="shared" si="141"/>
        <v>0</v>
      </c>
      <c r="BD90" s="64">
        <f t="shared" si="142"/>
        <v>0</v>
      </c>
      <c r="BE90" s="64">
        <f t="shared" si="143"/>
        <v>0</v>
      </c>
      <c r="BF90" s="64">
        <f t="shared" si="144"/>
        <v>0</v>
      </c>
      <c r="BG90" s="64">
        <f t="shared" si="145"/>
        <v>0</v>
      </c>
      <c r="BH90" s="64">
        <f t="shared" si="146"/>
        <v>0</v>
      </c>
      <c r="BI90" s="64">
        <f t="shared" si="147"/>
        <v>0</v>
      </c>
      <c r="BJ90" s="64">
        <f t="shared" si="148"/>
        <v>0</v>
      </c>
      <c r="BK90" s="64">
        <f t="shared" si="149"/>
        <v>0</v>
      </c>
      <c r="BL90" s="64">
        <f t="shared" si="150"/>
        <v>0</v>
      </c>
      <c r="BM90" s="64">
        <f t="shared" si="151"/>
        <v>0</v>
      </c>
      <c r="BN90" s="64">
        <f t="shared" si="152"/>
        <v>0</v>
      </c>
      <c r="BO90" s="64">
        <f t="shared" si="153"/>
        <v>0</v>
      </c>
    </row>
    <row r="91" spans="1:67" x14ac:dyDescent="0.3">
      <c r="A91" s="4" t="s">
        <v>217</v>
      </c>
      <c r="B91" s="4">
        <v>1</v>
      </c>
      <c r="C91" s="5">
        <v>152</v>
      </c>
      <c r="D91" s="17">
        <v>1.9</v>
      </c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4"/>
      <c r="T91" s="4">
        <f t="shared" si="158"/>
        <v>0</v>
      </c>
      <c r="U91" s="5">
        <f t="shared" si="159"/>
        <v>0</v>
      </c>
      <c r="V91" s="18">
        <f t="shared" si="160"/>
        <v>0</v>
      </c>
      <c r="W91" s="47" t="s">
        <v>329</v>
      </c>
      <c r="X91" s="43" t="s">
        <v>363</v>
      </c>
      <c r="Y91" s="54"/>
      <c r="Z91" s="54"/>
      <c r="AA91" s="54"/>
      <c r="AB91" s="54"/>
      <c r="AC91" s="54"/>
      <c r="AD91" s="54"/>
      <c r="AE91" s="54"/>
      <c r="AF91" s="54"/>
      <c r="AG91" s="54"/>
      <c r="AH91" s="54"/>
      <c r="AI91" s="54"/>
      <c r="AJ91" s="54"/>
      <c r="AK91" s="54"/>
      <c r="AL91" s="54"/>
      <c r="AM91" s="54"/>
      <c r="AN91" s="54"/>
      <c r="AO91" s="54"/>
      <c r="AP91" s="54"/>
      <c r="AQ91" s="54"/>
      <c r="AR91" s="54"/>
      <c r="AS91" s="54"/>
      <c r="AU91" s="64">
        <f t="shared" si="133"/>
        <v>0</v>
      </c>
      <c r="AV91" s="64">
        <f t="shared" si="134"/>
        <v>0</v>
      </c>
      <c r="AW91" s="64">
        <f t="shared" si="135"/>
        <v>0</v>
      </c>
      <c r="AX91" s="64">
        <f t="shared" si="136"/>
        <v>0</v>
      </c>
      <c r="AY91" s="64">
        <f t="shared" si="137"/>
        <v>0</v>
      </c>
      <c r="AZ91" s="64">
        <f t="shared" si="138"/>
        <v>0</v>
      </c>
      <c r="BA91" s="64">
        <f t="shared" si="139"/>
        <v>0</v>
      </c>
      <c r="BB91" s="64">
        <f t="shared" si="140"/>
        <v>0</v>
      </c>
      <c r="BC91" s="64">
        <f t="shared" si="141"/>
        <v>0</v>
      </c>
      <c r="BD91" s="64">
        <f t="shared" si="142"/>
        <v>0</v>
      </c>
      <c r="BE91" s="64">
        <f t="shared" si="143"/>
        <v>0</v>
      </c>
      <c r="BF91" s="64">
        <f t="shared" si="144"/>
        <v>0</v>
      </c>
      <c r="BG91" s="64">
        <f t="shared" si="145"/>
        <v>0</v>
      </c>
      <c r="BH91" s="64">
        <f t="shared" si="146"/>
        <v>0</v>
      </c>
      <c r="BI91" s="64">
        <f t="shared" si="147"/>
        <v>0</v>
      </c>
      <c r="BJ91" s="64">
        <f t="shared" si="148"/>
        <v>0</v>
      </c>
      <c r="BK91" s="64">
        <f t="shared" si="149"/>
        <v>0</v>
      </c>
      <c r="BL91" s="64">
        <f t="shared" si="150"/>
        <v>0</v>
      </c>
      <c r="BM91" s="64">
        <f t="shared" si="151"/>
        <v>0</v>
      </c>
      <c r="BN91" s="64">
        <f t="shared" si="152"/>
        <v>0</v>
      </c>
      <c r="BO91" s="64">
        <f t="shared" si="153"/>
        <v>0</v>
      </c>
    </row>
    <row r="92" spans="1:67" x14ac:dyDescent="0.3">
      <c r="A92" s="4" t="s">
        <v>218</v>
      </c>
      <c r="B92" s="4">
        <v>4</v>
      </c>
      <c r="C92" s="5">
        <v>543</v>
      </c>
      <c r="D92" s="17">
        <v>6.8</v>
      </c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4">
        <f t="shared" ref="S92" si="161">SUM(E92:R92)</f>
        <v>0</v>
      </c>
      <c r="T92" s="4">
        <f t="shared" ref="T92" si="162">S92*B92</f>
        <v>0</v>
      </c>
      <c r="U92" s="5">
        <f t="shared" ref="U92" si="163">S92*C92</f>
        <v>0</v>
      </c>
      <c r="V92" s="18">
        <f t="shared" ref="V92" si="164">S92*D92</f>
        <v>0</v>
      </c>
      <c r="W92" s="43"/>
      <c r="X92" s="43" t="s">
        <v>364</v>
      </c>
      <c r="Y92" s="54"/>
      <c r="Z92" s="54"/>
      <c r="AA92" s="54"/>
      <c r="AB92" s="54"/>
      <c r="AC92" s="54"/>
      <c r="AD92" s="54"/>
      <c r="AE92" s="54"/>
      <c r="AF92" s="54"/>
      <c r="AG92" s="54"/>
      <c r="AH92" s="54"/>
      <c r="AI92" s="54"/>
      <c r="AJ92" s="54"/>
      <c r="AK92" s="54"/>
      <c r="AL92" s="54"/>
      <c r="AM92" s="54"/>
      <c r="AN92" s="54"/>
      <c r="AO92" s="54"/>
      <c r="AP92" s="54"/>
      <c r="AQ92" s="54"/>
      <c r="AR92" s="54"/>
      <c r="AS92" s="54"/>
      <c r="AU92" s="64">
        <f t="shared" si="133"/>
        <v>0</v>
      </c>
      <c r="AV92" s="64">
        <f t="shared" si="134"/>
        <v>0</v>
      </c>
      <c r="AW92" s="64">
        <f t="shared" si="135"/>
        <v>0</v>
      </c>
      <c r="AX92" s="64">
        <f t="shared" si="136"/>
        <v>0</v>
      </c>
      <c r="AY92" s="64">
        <f t="shared" si="137"/>
        <v>0</v>
      </c>
      <c r="AZ92" s="64">
        <f t="shared" si="138"/>
        <v>0</v>
      </c>
      <c r="BA92" s="64">
        <f t="shared" si="139"/>
        <v>0</v>
      </c>
      <c r="BB92" s="64">
        <f t="shared" si="140"/>
        <v>0</v>
      </c>
      <c r="BC92" s="64">
        <f t="shared" si="141"/>
        <v>0</v>
      </c>
      <c r="BD92" s="64">
        <f t="shared" si="142"/>
        <v>0</v>
      </c>
      <c r="BE92" s="64">
        <f t="shared" si="143"/>
        <v>0</v>
      </c>
      <c r="BF92" s="64">
        <f t="shared" si="144"/>
        <v>0</v>
      </c>
      <c r="BG92" s="64">
        <f t="shared" si="145"/>
        <v>0</v>
      </c>
      <c r="BH92" s="64">
        <f t="shared" si="146"/>
        <v>0</v>
      </c>
      <c r="BI92" s="64">
        <f t="shared" si="147"/>
        <v>0</v>
      </c>
      <c r="BJ92" s="64">
        <f t="shared" si="148"/>
        <v>0</v>
      </c>
      <c r="BK92" s="64">
        <f t="shared" si="149"/>
        <v>0</v>
      </c>
      <c r="BL92" s="64">
        <f t="shared" si="150"/>
        <v>0</v>
      </c>
      <c r="BM92" s="64">
        <f t="shared" si="151"/>
        <v>0</v>
      </c>
      <c r="BN92" s="64">
        <f t="shared" si="152"/>
        <v>0</v>
      </c>
      <c r="BO92" s="64">
        <f t="shared" si="153"/>
        <v>0</v>
      </c>
    </row>
    <row r="93" spans="1:67" x14ac:dyDescent="0.3">
      <c r="A93" s="4" t="s">
        <v>219</v>
      </c>
      <c r="B93" s="4">
        <v>1</v>
      </c>
      <c r="C93" s="5">
        <v>120</v>
      </c>
      <c r="D93" s="17">
        <v>1.1000000000000001</v>
      </c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4"/>
      <c r="T93" s="4">
        <f t="shared" ref="T93:T96" si="165">SUM(E93:R93)</f>
        <v>0</v>
      </c>
      <c r="U93" s="5">
        <f t="shared" ref="U93:U96" si="166">T93*C93</f>
        <v>0</v>
      </c>
      <c r="V93" s="18">
        <f t="shared" ref="V93:V96" si="167">T93*D93</f>
        <v>0</v>
      </c>
      <c r="W93" s="47" t="s">
        <v>329</v>
      </c>
      <c r="X93" s="43" t="s">
        <v>360</v>
      </c>
      <c r="Y93" s="54"/>
      <c r="Z93" s="54"/>
      <c r="AA93" s="54"/>
      <c r="AB93" s="54"/>
      <c r="AC93" s="54"/>
      <c r="AD93" s="54"/>
      <c r="AE93" s="54"/>
      <c r="AF93" s="54"/>
      <c r="AG93" s="54"/>
      <c r="AH93" s="54"/>
      <c r="AI93" s="54"/>
      <c r="AJ93" s="54"/>
      <c r="AK93" s="54"/>
      <c r="AL93" s="54"/>
      <c r="AM93" s="54"/>
      <c r="AN93" s="54"/>
      <c r="AO93" s="54"/>
      <c r="AP93" s="54"/>
      <c r="AQ93" s="54"/>
      <c r="AR93" s="54"/>
      <c r="AS93" s="54"/>
      <c r="AU93" s="64">
        <f t="shared" si="133"/>
        <v>0</v>
      </c>
      <c r="AV93" s="64">
        <f t="shared" si="134"/>
        <v>0</v>
      </c>
      <c r="AW93" s="64">
        <f t="shared" si="135"/>
        <v>0</v>
      </c>
      <c r="AX93" s="64">
        <f t="shared" si="136"/>
        <v>0</v>
      </c>
      <c r="AY93" s="64">
        <f t="shared" si="137"/>
        <v>0</v>
      </c>
      <c r="AZ93" s="64">
        <f t="shared" si="138"/>
        <v>0</v>
      </c>
      <c r="BA93" s="64">
        <f t="shared" si="139"/>
        <v>0</v>
      </c>
      <c r="BB93" s="64">
        <f t="shared" si="140"/>
        <v>0</v>
      </c>
      <c r="BC93" s="64">
        <f t="shared" si="141"/>
        <v>0</v>
      </c>
      <c r="BD93" s="64">
        <f t="shared" si="142"/>
        <v>0</v>
      </c>
      <c r="BE93" s="64">
        <f t="shared" si="143"/>
        <v>0</v>
      </c>
      <c r="BF93" s="64">
        <f t="shared" si="144"/>
        <v>0</v>
      </c>
      <c r="BG93" s="64">
        <f t="shared" si="145"/>
        <v>0</v>
      </c>
      <c r="BH93" s="64">
        <f t="shared" si="146"/>
        <v>0</v>
      </c>
      <c r="BI93" s="64">
        <f t="shared" si="147"/>
        <v>0</v>
      </c>
      <c r="BJ93" s="64">
        <f t="shared" si="148"/>
        <v>0</v>
      </c>
      <c r="BK93" s="64">
        <f t="shared" si="149"/>
        <v>0</v>
      </c>
      <c r="BL93" s="64">
        <f t="shared" si="150"/>
        <v>0</v>
      </c>
      <c r="BM93" s="64">
        <f t="shared" si="151"/>
        <v>0</v>
      </c>
      <c r="BN93" s="64">
        <f t="shared" si="152"/>
        <v>0</v>
      </c>
      <c r="BO93" s="64">
        <f t="shared" si="153"/>
        <v>0</v>
      </c>
    </row>
    <row r="94" spans="1:67" x14ac:dyDescent="0.3">
      <c r="A94" s="4" t="s">
        <v>220</v>
      </c>
      <c r="B94" s="4">
        <v>1</v>
      </c>
      <c r="C94" s="5">
        <v>128</v>
      </c>
      <c r="D94" s="17">
        <v>1.8</v>
      </c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4"/>
      <c r="T94" s="4">
        <f t="shared" si="165"/>
        <v>0</v>
      </c>
      <c r="U94" s="5">
        <f t="shared" si="166"/>
        <v>0</v>
      </c>
      <c r="V94" s="18">
        <f t="shared" si="167"/>
        <v>0</v>
      </c>
      <c r="W94" s="43" t="s">
        <v>331</v>
      </c>
      <c r="X94" s="43" t="s">
        <v>360</v>
      </c>
      <c r="Y94" s="54"/>
      <c r="Z94" s="54"/>
      <c r="AA94" s="54"/>
      <c r="AB94" s="54"/>
      <c r="AC94" s="54"/>
      <c r="AD94" s="54"/>
      <c r="AE94" s="54"/>
      <c r="AF94" s="54"/>
      <c r="AG94" s="54"/>
      <c r="AH94" s="54"/>
      <c r="AI94" s="54">
        <v>1</v>
      </c>
      <c r="AJ94" s="54"/>
      <c r="AK94" s="54"/>
      <c r="AL94" s="54"/>
      <c r="AM94" s="54"/>
      <c r="AN94" s="54"/>
      <c r="AO94" s="54"/>
      <c r="AP94" s="54"/>
      <c r="AQ94" s="54"/>
      <c r="AR94" s="54"/>
      <c r="AS94" s="54"/>
      <c r="AU94" s="64">
        <f t="shared" si="133"/>
        <v>0</v>
      </c>
      <c r="AV94" s="64">
        <f t="shared" si="134"/>
        <v>0</v>
      </c>
      <c r="AW94" s="64">
        <f t="shared" si="135"/>
        <v>0</v>
      </c>
      <c r="AX94" s="64">
        <f t="shared" si="136"/>
        <v>0</v>
      </c>
      <c r="AY94" s="64">
        <f t="shared" si="137"/>
        <v>0</v>
      </c>
      <c r="AZ94" s="64">
        <f t="shared" si="138"/>
        <v>0</v>
      </c>
      <c r="BA94" s="64">
        <f t="shared" si="139"/>
        <v>0</v>
      </c>
      <c r="BB94" s="64">
        <f t="shared" si="140"/>
        <v>0</v>
      </c>
      <c r="BC94" s="64">
        <f t="shared" si="141"/>
        <v>0</v>
      </c>
      <c r="BD94" s="64">
        <f t="shared" si="142"/>
        <v>0</v>
      </c>
      <c r="BE94" s="64">
        <f t="shared" si="143"/>
        <v>0</v>
      </c>
      <c r="BF94" s="64">
        <f t="shared" si="144"/>
        <v>0</v>
      </c>
      <c r="BG94" s="64">
        <f t="shared" si="145"/>
        <v>0</v>
      </c>
      <c r="BH94" s="64">
        <f t="shared" si="146"/>
        <v>0</v>
      </c>
      <c r="BI94" s="64">
        <f t="shared" si="147"/>
        <v>0</v>
      </c>
      <c r="BJ94" s="64">
        <f t="shared" si="148"/>
        <v>0</v>
      </c>
      <c r="BK94" s="64">
        <f t="shared" si="149"/>
        <v>0</v>
      </c>
      <c r="BL94" s="64">
        <f t="shared" si="150"/>
        <v>0</v>
      </c>
      <c r="BM94" s="64">
        <f t="shared" si="151"/>
        <v>0</v>
      </c>
      <c r="BN94" s="64">
        <f t="shared" si="152"/>
        <v>0</v>
      </c>
      <c r="BO94" s="64">
        <f t="shared" si="153"/>
        <v>0</v>
      </c>
    </row>
    <row r="95" spans="1:67" x14ac:dyDescent="0.3">
      <c r="A95" s="4" t="s">
        <v>221</v>
      </c>
      <c r="B95" s="4">
        <v>1</v>
      </c>
      <c r="C95" s="5">
        <v>110</v>
      </c>
      <c r="D95" s="17">
        <v>1.3</v>
      </c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4"/>
      <c r="T95" s="4">
        <f t="shared" si="165"/>
        <v>0</v>
      </c>
      <c r="U95" s="5">
        <f t="shared" si="166"/>
        <v>0</v>
      </c>
      <c r="V95" s="18">
        <f t="shared" si="167"/>
        <v>0</v>
      </c>
      <c r="W95" s="47" t="s">
        <v>329</v>
      </c>
      <c r="X95" s="43" t="s">
        <v>345</v>
      </c>
      <c r="Y95" s="54"/>
      <c r="Z95" s="54"/>
      <c r="AA95" s="54"/>
      <c r="AB95" s="54"/>
      <c r="AC95" s="54"/>
      <c r="AD95" s="54"/>
      <c r="AE95" s="54"/>
      <c r="AF95" s="54"/>
      <c r="AG95" s="54"/>
      <c r="AH95" s="54"/>
      <c r="AI95" s="54"/>
      <c r="AJ95" s="54"/>
      <c r="AK95" s="54"/>
      <c r="AL95" s="54"/>
      <c r="AM95" s="54"/>
      <c r="AN95" s="54"/>
      <c r="AO95" s="54"/>
      <c r="AP95" s="54"/>
      <c r="AQ95" s="54"/>
      <c r="AR95" s="54"/>
      <c r="AS95" s="54"/>
      <c r="AU95" s="64">
        <f t="shared" si="133"/>
        <v>0</v>
      </c>
      <c r="AV95" s="64">
        <f t="shared" si="134"/>
        <v>0</v>
      </c>
      <c r="AW95" s="64">
        <f t="shared" si="135"/>
        <v>0</v>
      </c>
      <c r="AX95" s="64">
        <f t="shared" si="136"/>
        <v>0</v>
      </c>
      <c r="AY95" s="64">
        <f t="shared" si="137"/>
        <v>0</v>
      </c>
      <c r="AZ95" s="64">
        <f t="shared" si="138"/>
        <v>0</v>
      </c>
      <c r="BA95" s="64">
        <f t="shared" si="139"/>
        <v>0</v>
      </c>
      <c r="BB95" s="64">
        <f t="shared" si="140"/>
        <v>0</v>
      </c>
      <c r="BC95" s="64">
        <f t="shared" si="141"/>
        <v>0</v>
      </c>
      <c r="BD95" s="64">
        <f t="shared" si="142"/>
        <v>0</v>
      </c>
      <c r="BE95" s="64">
        <f t="shared" si="143"/>
        <v>0</v>
      </c>
      <c r="BF95" s="64">
        <f t="shared" si="144"/>
        <v>0</v>
      </c>
      <c r="BG95" s="64">
        <f t="shared" si="145"/>
        <v>0</v>
      </c>
      <c r="BH95" s="64">
        <f t="shared" si="146"/>
        <v>0</v>
      </c>
      <c r="BI95" s="64">
        <f t="shared" si="147"/>
        <v>0</v>
      </c>
      <c r="BJ95" s="64">
        <f t="shared" si="148"/>
        <v>0</v>
      </c>
      <c r="BK95" s="64">
        <f t="shared" si="149"/>
        <v>0</v>
      </c>
      <c r="BL95" s="64">
        <f t="shared" si="150"/>
        <v>0</v>
      </c>
      <c r="BM95" s="64">
        <f t="shared" si="151"/>
        <v>0</v>
      </c>
      <c r="BN95" s="64">
        <f t="shared" si="152"/>
        <v>0</v>
      </c>
      <c r="BO95" s="64">
        <f t="shared" si="153"/>
        <v>0</v>
      </c>
    </row>
    <row r="96" spans="1:67" x14ac:dyDescent="0.3">
      <c r="A96" s="4" t="s">
        <v>222</v>
      </c>
      <c r="B96" s="4">
        <v>1</v>
      </c>
      <c r="C96" s="5">
        <v>185</v>
      </c>
      <c r="D96" s="17">
        <v>2.6</v>
      </c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4"/>
      <c r="T96" s="4">
        <f t="shared" si="165"/>
        <v>0</v>
      </c>
      <c r="U96" s="5">
        <f t="shared" si="166"/>
        <v>0</v>
      </c>
      <c r="V96" s="18">
        <f t="shared" si="167"/>
        <v>0</v>
      </c>
      <c r="W96" s="47" t="s">
        <v>329</v>
      </c>
      <c r="X96" s="43" t="s">
        <v>365</v>
      </c>
      <c r="Y96" s="54"/>
      <c r="Z96" s="54"/>
      <c r="AA96" s="54"/>
      <c r="AB96" s="54"/>
      <c r="AC96" s="54"/>
      <c r="AD96" s="54"/>
      <c r="AE96" s="54"/>
      <c r="AF96" s="54"/>
      <c r="AG96" s="54"/>
      <c r="AH96" s="54"/>
      <c r="AI96" s="54"/>
      <c r="AJ96" s="54"/>
      <c r="AK96" s="54"/>
      <c r="AL96" s="54"/>
      <c r="AM96" s="54"/>
      <c r="AN96" s="54"/>
      <c r="AO96" s="54"/>
      <c r="AP96" s="54"/>
      <c r="AQ96" s="54"/>
      <c r="AR96" s="54"/>
      <c r="AS96" s="54"/>
      <c r="AU96" s="64">
        <f t="shared" si="133"/>
        <v>0</v>
      </c>
      <c r="AV96" s="64">
        <f t="shared" si="134"/>
        <v>0</v>
      </c>
      <c r="AW96" s="64">
        <f t="shared" si="135"/>
        <v>0</v>
      </c>
      <c r="AX96" s="64">
        <f t="shared" si="136"/>
        <v>0</v>
      </c>
      <c r="AY96" s="64">
        <f t="shared" si="137"/>
        <v>0</v>
      </c>
      <c r="AZ96" s="64">
        <f t="shared" si="138"/>
        <v>0</v>
      </c>
      <c r="BA96" s="64">
        <f t="shared" si="139"/>
        <v>0</v>
      </c>
      <c r="BB96" s="64">
        <f t="shared" si="140"/>
        <v>0</v>
      </c>
      <c r="BC96" s="64">
        <f t="shared" si="141"/>
        <v>0</v>
      </c>
      <c r="BD96" s="64">
        <f t="shared" si="142"/>
        <v>0</v>
      </c>
      <c r="BE96" s="64">
        <f t="shared" si="143"/>
        <v>0</v>
      </c>
      <c r="BF96" s="64">
        <f t="shared" si="144"/>
        <v>0</v>
      </c>
      <c r="BG96" s="64">
        <f t="shared" si="145"/>
        <v>0</v>
      </c>
      <c r="BH96" s="64">
        <f t="shared" si="146"/>
        <v>0</v>
      </c>
      <c r="BI96" s="64">
        <f t="shared" si="147"/>
        <v>0</v>
      </c>
      <c r="BJ96" s="64">
        <f t="shared" si="148"/>
        <v>0</v>
      </c>
      <c r="BK96" s="64">
        <f t="shared" si="149"/>
        <v>0</v>
      </c>
      <c r="BL96" s="64">
        <f t="shared" si="150"/>
        <v>0</v>
      </c>
      <c r="BM96" s="64">
        <f t="shared" si="151"/>
        <v>0</v>
      </c>
      <c r="BN96" s="64">
        <f t="shared" si="152"/>
        <v>0</v>
      </c>
      <c r="BO96" s="64">
        <f t="shared" si="153"/>
        <v>0</v>
      </c>
    </row>
    <row r="97" spans="1:67" x14ac:dyDescent="0.3">
      <c r="A97" s="4" t="s">
        <v>223</v>
      </c>
      <c r="B97" s="4">
        <v>3</v>
      </c>
      <c r="C97" s="5">
        <v>393</v>
      </c>
      <c r="D97" s="17">
        <v>4.8</v>
      </c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4">
        <f t="shared" ref="S97" si="168">SUM(E97:R97)</f>
        <v>0</v>
      </c>
      <c r="T97" s="4">
        <f t="shared" ref="T97" si="169">S97*B97</f>
        <v>0</v>
      </c>
      <c r="U97" s="5">
        <f t="shared" ref="U97" si="170">S97*C97</f>
        <v>0</v>
      </c>
      <c r="V97" s="18">
        <f t="shared" ref="V97" si="171">S97*D97</f>
        <v>0</v>
      </c>
      <c r="W97" s="43"/>
      <c r="X97" s="43" t="s">
        <v>366</v>
      </c>
      <c r="Y97" s="54"/>
      <c r="Z97" s="54"/>
      <c r="AA97" s="54"/>
      <c r="AB97" s="54"/>
      <c r="AC97" s="54"/>
      <c r="AD97" s="54"/>
      <c r="AE97" s="54"/>
      <c r="AF97" s="54"/>
      <c r="AG97" s="54"/>
      <c r="AH97" s="54"/>
      <c r="AI97" s="54"/>
      <c r="AJ97" s="54"/>
      <c r="AK97" s="54"/>
      <c r="AL97" s="54"/>
      <c r="AM97" s="54"/>
      <c r="AN97" s="54"/>
      <c r="AO97" s="54"/>
      <c r="AP97" s="54"/>
      <c r="AQ97" s="54"/>
      <c r="AR97" s="54"/>
      <c r="AS97" s="54"/>
      <c r="AU97" s="64">
        <f t="shared" si="133"/>
        <v>0</v>
      </c>
      <c r="AV97" s="64">
        <f t="shared" si="134"/>
        <v>0</v>
      </c>
      <c r="AW97" s="64">
        <f t="shared" si="135"/>
        <v>0</v>
      </c>
      <c r="AX97" s="64">
        <f t="shared" si="136"/>
        <v>0</v>
      </c>
      <c r="AY97" s="64">
        <f t="shared" si="137"/>
        <v>0</v>
      </c>
      <c r="AZ97" s="64">
        <f t="shared" si="138"/>
        <v>0</v>
      </c>
      <c r="BA97" s="64">
        <f t="shared" si="139"/>
        <v>0</v>
      </c>
      <c r="BB97" s="64">
        <f t="shared" si="140"/>
        <v>0</v>
      </c>
      <c r="BC97" s="64">
        <f t="shared" si="141"/>
        <v>0</v>
      </c>
      <c r="BD97" s="64">
        <f t="shared" si="142"/>
        <v>0</v>
      </c>
      <c r="BE97" s="64">
        <f t="shared" si="143"/>
        <v>0</v>
      </c>
      <c r="BF97" s="64">
        <f t="shared" si="144"/>
        <v>0</v>
      </c>
      <c r="BG97" s="64">
        <f t="shared" si="145"/>
        <v>0</v>
      </c>
      <c r="BH97" s="64">
        <f t="shared" si="146"/>
        <v>0</v>
      </c>
      <c r="BI97" s="64">
        <f t="shared" si="147"/>
        <v>0</v>
      </c>
      <c r="BJ97" s="64">
        <f t="shared" si="148"/>
        <v>0</v>
      </c>
      <c r="BK97" s="64">
        <f t="shared" si="149"/>
        <v>0</v>
      </c>
      <c r="BL97" s="64">
        <f t="shared" si="150"/>
        <v>0</v>
      </c>
      <c r="BM97" s="64">
        <f t="shared" si="151"/>
        <v>0</v>
      </c>
      <c r="BN97" s="64">
        <f t="shared" si="152"/>
        <v>0</v>
      </c>
      <c r="BO97" s="64">
        <f t="shared" si="153"/>
        <v>0</v>
      </c>
    </row>
    <row r="98" spans="1:67" x14ac:dyDescent="0.3">
      <c r="A98" s="4" t="s">
        <v>224</v>
      </c>
      <c r="B98" s="4">
        <v>1</v>
      </c>
      <c r="C98" s="5">
        <v>124</v>
      </c>
      <c r="D98" s="17">
        <v>1.6</v>
      </c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4"/>
      <c r="T98" s="4">
        <f t="shared" ref="T98:T100" si="172">SUM(E98:R98)</f>
        <v>0</v>
      </c>
      <c r="U98" s="5">
        <f t="shared" ref="U98:U100" si="173">T98*C98</f>
        <v>0</v>
      </c>
      <c r="V98" s="18">
        <f t="shared" ref="V98:V100" si="174">T98*D98</f>
        <v>0</v>
      </c>
      <c r="W98" s="47" t="s">
        <v>329</v>
      </c>
      <c r="X98" s="43" t="s">
        <v>360</v>
      </c>
      <c r="Y98" s="54"/>
      <c r="Z98" s="54"/>
      <c r="AA98" s="54"/>
      <c r="AB98" s="54"/>
      <c r="AC98" s="54"/>
      <c r="AD98" s="54"/>
      <c r="AE98" s="54"/>
      <c r="AF98" s="54"/>
      <c r="AG98" s="54"/>
      <c r="AH98" s="54"/>
      <c r="AI98" s="54"/>
      <c r="AJ98" s="54"/>
      <c r="AK98" s="54"/>
      <c r="AL98" s="54"/>
      <c r="AM98" s="54"/>
      <c r="AN98" s="54"/>
      <c r="AO98" s="54"/>
      <c r="AP98" s="54"/>
      <c r="AQ98" s="54"/>
      <c r="AR98" s="54"/>
      <c r="AS98" s="54"/>
      <c r="AU98" s="64">
        <f t="shared" si="133"/>
        <v>0</v>
      </c>
      <c r="AV98" s="64">
        <f t="shared" si="134"/>
        <v>0</v>
      </c>
      <c r="AW98" s="64">
        <f t="shared" si="135"/>
        <v>0</v>
      </c>
      <c r="AX98" s="64">
        <f t="shared" si="136"/>
        <v>0</v>
      </c>
      <c r="AY98" s="64">
        <f t="shared" si="137"/>
        <v>0</v>
      </c>
      <c r="AZ98" s="64">
        <f t="shared" si="138"/>
        <v>0</v>
      </c>
      <c r="BA98" s="64">
        <f t="shared" si="139"/>
        <v>0</v>
      </c>
      <c r="BB98" s="64">
        <f t="shared" si="140"/>
        <v>0</v>
      </c>
      <c r="BC98" s="64">
        <f t="shared" si="141"/>
        <v>0</v>
      </c>
      <c r="BD98" s="64">
        <f t="shared" si="142"/>
        <v>0</v>
      </c>
      <c r="BE98" s="64">
        <f t="shared" si="143"/>
        <v>0</v>
      </c>
      <c r="BF98" s="64">
        <f t="shared" si="144"/>
        <v>0</v>
      </c>
      <c r="BG98" s="64">
        <f t="shared" si="145"/>
        <v>0</v>
      </c>
      <c r="BH98" s="64">
        <f t="shared" si="146"/>
        <v>0</v>
      </c>
      <c r="BI98" s="64">
        <f t="shared" si="147"/>
        <v>0</v>
      </c>
      <c r="BJ98" s="64">
        <f t="shared" si="148"/>
        <v>0</v>
      </c>
      <c r="BK98" s="64">
        <f t="shared" si="149"/>
        <v>0</v>
      </c>
      <c r="BL98" s="64">
        <f t="shared" si="150"/>
        <v>0</v>
      </c>
      <c r="BM98" s="64">
        <f t="shared" si="151"/>
        <v>0</v>
      </c>
      <c r="BN98" s="64">
        <f t="shared" si="152"/>
        <v>0</v>
      </c>
      <c r="BO98" s="64">
        <f t="shared" si="153"/>
        <v>0</v>
      </c>
    </row>
    <row r="99" spans="1:67" x14ac:dyDescent="0.3">
      <c r="A99" s="4" t="s">
        <v>225</v>
      </c>
      <c r="B99" s="4">
        <v>1</v>
      </c>
      <c r="C99" s="5">
        <v>124</v>
      </c>
      <c r="D99" s="17">
        <v>1.4</v>
      </c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4"/>
      <c r="T99" s="4">
        <f t="shared" si="172"/>
        <v>0</v>
      </c>
      <c r="U99" s="5">
        <f t="shared" si="173"/>
        <v>0</v>
      </c>
      <c r="V99" s="18">
        <f t="shared" si="174"/>
        <v>0</v>
      </c>
      <c r="W99" s="47" t="s">
        <v>329</v>
      </c>
      <c r="X99" s="43" t="s">
        <v>360</v>
      </c>
      <c r="Y99" s="54"/>
      <c r="Z99" s="54"/>
      <c r="AA99" s="54"/>
      <c r="AB99" s="54"/>
      <c r="AC99" s="54"/>
      <c r="AD99" s="54"/>
      <c r="AE99" s="54"/>
      <c r="AF99" s="54"/>
      <c r="AG99" s="54"/>
      <c r="AH99" s="54"/>
      <c r="AI99" s="54"/>
      <c r="AJ99" s="54"/>
      <c r="AK99" s="54"/>
      <c r="AL99" s="54"/>
      <c r="AM99" s="54"/>
      <c r="AN99" s="54"/>
      <c r="AO99" s="54"/>
      <c r="AP99" s="54"/>
      <c r="AQ99" s="54"/>
      <c r="AR99" s="54"/>
      <c r="AS99" s="54"/>
      <c r="AU99" s="64">
        <f t="shared" si="133"/>
        <v>0</v>
      </c>
      <c r="AV99" s="64">
        <f t="shared" si="134"/>
        <v>0</v>
      </c>
      <c r="AW99" s="64">
        <f t="shared" si="135"/>
        <v>0</v>
      </c>
      <c r="AX99" s="64">
        <f t="shared" si="136"/>
        <v>0</v>
      </c>
      <c r="AY99" s="64">
        <f t="shared" si="137"/>
        <v>0</v>
      </c>
      <c r="AZ99" s="64">
        <f t="shared" si="138"/>
        <v>0</v>
      </c>
      <c r="BA99" s="64">
        <f t="shared" si="139"/>
        <v>0</v>
      </c>
      <c r="BB99" s="64">
        <f t="shared" si="140"/>
        <v>0</v>
      </c>
      <c r="BC99" s="64">
        <f t="shared" si="141"/>
        <v>0</v>
      </c>
      <c r="BD99" s="64">
        <f t="shared" si="142"/>
        <v>0</v>
      </c>
      <c r="BE99" s="64">
        <f t="shared" si="143"/>
        <v>0</v>
      </c>
      <c r="BF99" s="64">
        <f t="shared" si="144"/>
        <v>0</v>
      </c>
      <c r="BG99" s="64">
        <f t="shared" si="145"/>
        <v>0</v>
      </c>
      <c r="BH99" s="64">
        <f t="shared" si="146"/>
        <v>0</v>
      </c>
      <c r="BI99" s="64">
        <f t="shared" si="147"/>
        <v>0</v>
      </c>
      <c r="BJ99" s="64">
        <f t="shared" si="148"/>
        <v>0</v>
      </c>
      <c r="BK99" s="64">
        <f t="shared" si="149"/>
        <v>0</v>
      </c>
      <c r="BL99" s="64">
        <f t="shared" si="150"/>
        <v>0</v>
      </c>
      <c r="BM99" s="64">
        <f t="shared" si="151"/>
        <v>0</v>
      </c>
      <c r="BN99" s="64">
        <f t="shared" si="152"/>
        <v>0</v>
      </c>
      <c r="BO99" s="64">
        <f t="shared" si="153"/>
        <v>0</v>
      </c>
    </row>
    <row r="100" spans="1:67" x14ac:dyDescent="0.3">
      <c r="A100" s="4" t="s">
        <v>226</v>
      </c>
      <c r="B100" s="4">
        <v>1</v>
      </c>
      <c r="C100" s="5">
        <v>145</v>
      </c>
      <c r="D100" s="17">
        <v>1.8</v>
      </c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4"/>
      <c r="T100" s="4">
        <f t="shared" si="172"/>
        <v>0</v>
      </c>
      <c r="U100" s="5">
        <f t="shared" si="173"/>
        <v>0</v>
      </c>
      <c r="V100" s="18">
        <f t="shared" si="174"/>
        <v>0</v>
      </c>
      <c r="W100" s="47" t="s">
        <v>329</v>
      </c>
      <c r="X100" s="43" t="s">
        <v>363</v>
      </c>
      <c r="Y100" s="54"/>
      <c r="Z100" s="54"/>
      <c r="AA100" s="54"/>
      <c r="AB100" s="54"/>
      <c r="AC100" s="54"/>
      <c r="AD100" s="54"/>
      <c r="AE100" s="54"/>
      <c r="AF100" s="54"/>
      <c r="AG100" s="54"/>
      <c r="AH100" s="54"/>
      <c r="AI100" s="54"/>
      <c r="AJ100" s="54"/>
      <c r="AK100" s="54"/>
      <c r="AL100" s="54"/>
      <c r="AM100" s="54"/>
      <c r="AN100" s="54"/>
      <c r="AO100" s="54"/>
      <c r="AP100" s="54"/>
      <c r="AQ100" s="54"/>
      <c r="AR100" s="54"/>
      <c r="AS100" s="54"/>
      <c r="AU100" s="64">
        <f t="shared" si="133"/>
        <v>0</v>
      </c>
      <c r="AV100" s="64">
        <f t="shared" si="134"/>
        <v>0</v>
      </c>
      <c r="AW100" s="64">
        <f t="shared" si="135"/>
        <v>0</v>
      </c>
      <c r="AX100" s="64">
        <f t="shared" si="136"/>
        <v>0</v>
      </c>
      <c r="AY100" s="64">
        <f t="shared" si="137"/>
        <v>0</v>
      </c>
      <c r="AZ100" s="64">
        <f t="shared" si="138"/>
        <v>0</v>
      </c>
      <c r="BA100" s="64">
        <f t="shared" si="139"/>
        <v>0</v>
      </c>
      <c r="BB100" s="64">
        <f t="shared" si="140"/>
        <v>0</v>
      </c>
      <c r="BC100" s="64">
        <f t="shared" si="141"/>
        <v>0</v>
      </c>
      <c r="BD100" s="64">
        <f t="shared" si="142"/>
        <v>0</v>
      </c>
      <c r="BE100" s="64">
        <f t="shared" si="143"/>
        <v>0</v>
      </c>
      <c r="BF100" s="64">
        <f t="shared" si="144"/>
        <v>0</v>
      </c>
      <c r="BG100" s="64">
        <f t="shared" si="145"/>
        <v>0</v>
      </c>
      <c r="BH100" s="64">
        <f t="shared" si="146"/>
        <v>0</v>
      </c>
      <c r="BI100" s="64">
        <f t="shared" si="147"/>
        <v>0</v>
      </c>
      <c r="BJ100" s="64">
        <f t="shared" si="148"/>
        <v>0</v>
      </c>
      <c r="BK100" s="64">
        <f t="shared" si="149"/>
        <v>0</v>
      </c>
      <c r="BL100" s="64">
        <f t="shared" si="150"/>
        <v>0</v>
      </c>
      <c r="BM100" s="64">
        <f t="shared" si="151"/>
        <v>0</v>
      </c>
      <c r="BN100" s="64">
        <f t="shared" si="152"/>
        <v>0</v>
      </c>
      <c r="BO100" s="64">
        <f t="shared" si="153"/>
        <v>0</v>
      </c>
    </row>
    <row r="101" spans="1:67" x14ac:dyDescent="0.3">
      <c r="A101" s="4" t="s">
        <v>227</v>
      </c>
      <c r="B101" s="4">
        <v>4</v>
      </c>
      <c r="C101" s="5">
        <v>577</v>
      </c>
      <c r="D101" s="17">
        <v>7.6</v>
      </c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4">
        <f t="shared" ref="S101" si="175">SUM(E101:R101)</f>
        <v>0</v>
      </c>
      <c r="T101" s="4">
        <f t="shared" ref="T101" si="176">S101*B101</f>
        <v>0</v>
      </c>
      <c r="U101" s="5">
        <f t="shared" ref="U101" si="177">S101*C101</f>
        <v>0</v>
      </c>
      <c r="V101" s="18">
        <f t="shared" ref="V101" si="178">S101*D101</f>
        <v>0</v>
      </c>
      <c r="W101" s="43"/>
      <c r="X101" s="43" t="s">
        <v>352</v>
      </c>
      <c r="Y101" s="54"/>
      <c r="Z101" s="54"/>
      <c r="AA101" s="54"/>
      <c r="AB101" s="54"/>
      <c r="AC101" s="54"/>
      <c r="AD101" s="54"/>
      <c r="AE101" s="54"/>
      <c r="AF101" s="54"/>
      <c r="AG101" s="54"/>
      <c r="AH101" s="54"/>
      <c r="AI101" s="54"/>
      <c r="AJ101" s="54"/>
      <c r="AK101" s="54"/>
      <c r="AL101" s="54"/>
      <c r="AM101" s="54"/>
      <c r="AN101" s="54"/>
      <c r="AO101" s="54"/>
      <c r="AP101" s="54"/>
      <c r="AQ101" s="54"/>
      <c r="AR101" s="54"/>
      <c r="AS101" s="54"/>
      <c r="AU101" s="64">
        <f t="shared" si="133"/>
        <v>0</v>
      </c>
      <c r="AV101" s="64">
        <f t="shared" si="134"/>
        <v>0</v>
      </c>
      <c r="AW101" s="64">
        <f t="shared" si="135"/>
        <v>0</v>
      </c>
      <c r="AX101" s="64">
        <f t="shared" si="136"/>
        <v>0</v>
      </c>
      <c r="AY101" s="64">
        <f t="shared" si="137"/>
        <v>0</v>
      </c>
      <c r="AZ101" s="64">
        <f t="shared" si="138"/>
        <v>0</v>
      </c>
      <c r="BA101" s="64">
        <f t="shared" si="139"/>
        <v>0</v>
      </c>
      <c r="BB101" s="64">
        <f t="shared" si="140"/>
        <v>0</v>
      </c>
      <c r="BC101" s="64">
        <f t="shared" si="141"/>
        <v>0</v>
      </c>
      <c r="BD101" s="64">
        <f t="shared" si="142"/>
        <v>0</v>
      </c>
      <c r="BE101" s="64">
        <f t="shared" si="143"/>
        <v>0</v>
      </c>
      <c r="BF101" s="64">
        <f t="shared" si="144"/>
        <v>0</v>
      </c>
      <c r="BG101" s="64">
        <f t="shared" si="145"/>
        <v>0</v>
      </c>
      <c r="BH101" s="64">
        <f t="shared" si="146"/>
        <v>0</v>
      </c>
      <c r="BI101" s="64">
        <f t="shared" si="147"/>
        <v>0</v>
      </c>
      <c r="BJ101" s="64">
        <f t="shared" si="148"/>
        <v>0</v>
      </c>
      <c r="BK101" s="64">
        <f t="shared" si="149"/>
        <v>0</v>
      </c>
      <c r="BL101" s="64">
        <f t="shared" si="150"/>
        <v>0</v>
      </c>
      <c r="BM101" s="64">
        <f t="shared" si="151"/>
        <v>0</v>
      </c>
      <c r="BN101" s="64">
        <f t="shared" si="152"/>
        <v>0</v>
      </c>
      <c r="BO101" s="64">
        <f t="shared" si="153"/>
        <v>0</v>
      </c>
    </row>
    <row r="102" spans="1:67" x14ac:dyDescent="0.3">
      <c r="A102" s="4" t="s">
        <v>228</v>
      </c>
      <c r="B102" s="4">
        <v>1</v>
      </c>
      <c r="C102" s="5">
        <v>135</v>
      </c>
      <c r="D102" s="17">
        <v>1.5</v>
      </c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4"/>
      <c r="T102" s="4">
        <f t="shared" ref="T102:T105" si="179">SUM(E102:R102)</f>
        <v>0</v>
      </c>
      <c r="U102" s="5">
        <f t="shared" ref="U102:U105" si="180">T102*C102</f>
        <v>0</v>
      </c>
      <c r="V102" s="18">
        <f t="shared" ref="V102:V105" si="181">T102*D102</f>
        <v>0</v>
      </c>
      <c r="W102" s="43" t="s">
        <v>331</v>
      </c>
      <c r="X102" s="43" t="s">
        <v>360</v>
      </c>
      <c r="Y102" s="54"/>
      <c r="Z102" s="54"/>
      <c r="AA102" s="54"/>
      <c r="AB102" s="54"/>
      <c r="AC102" s="54"/>
      <c r="AD102" s="54"/>
      <c r="AE102" s="54"/>
      <c r="AF102" s="54"/>
      <c r="AG102" s="54"/>
      <c r="AH102" s="54"/>
      <c r="AI102" s="54"/>
      <c r="AJ102" s="54"/>
      <c r="AK102" s="54"/>
      <c r="AL102" s="54"/>
      <c r="AM102" s="54"/>
      <c r="AN102" s="54"/>
      <c r="AO102" s="54">
        <v>1</v>
      </c>
      <c r="AP102" s="54"/>
      <c r="AQ102" s="54"/>
      <c r="AR102" s="54"/>
      <c r="AS102" s="54"/>
      <c r="AU102" s="64">
        <f t="shared" si="133"/>
        <v>0</v>
      </c>
      <c r="AV102" s="64">
        <f t="shared" si="134"/>
        <v>0</v>
      </c>
      <c r="AW102" s="64">
        <f t="shared" si="135"/>
        <v>0</v>
      </c>
      <c r="AX102" s="64">
        <f t="shared" si="136"/>
        <v>0</v>
      </c>
      <c r="AY102" s="64">
        <f t="shared" si="137"/>
        <v>0</v>
      </c>
      <c r="AZ102" s="64">
        <f t="shared" si="138"/>
        <v>0</v>
      </c>
      <c r="BA102" s="64">
        <f t="shared" si="139"/>
        <v>0</v>
      </c>
      <c r="BB102" s="64">
        <f t="shared" si="140"/>
        <v>0</v>
      </c>
      <c r="BC102" s="64">
        <f t="shared" si="141"/>
        <v>0</v>
      </c>
      <c r="BD102" s="64">
        <f t="shared" si="142"/>
        <v>0</v>
      </c>
      <c r="BE102" s="64">
        <f t="shared" si="143"/>
        <v>0</v>
      </c>
      <c r="BF102" s="64">
        <f t="shared" si="144"/>
        <v>0</v>
      </c>
      <c r="BG102" s="64">
        <f t="shared" si="145"/>
        <v>0</v>
      </c>
      <c r="BH102" s="64">
        <f t="shared" si="146"/>
        <v>0</v>
      </c>
      <c r="BI102" s="64">
        <f t="shared" si="147"/>
        <v>0</v>
      </c>
      <c r="BJ102" s="64">
        <f t="shared" si="148"/>
        <v>0</v>
      </c>
      <c r="BK102" s="64">
        <f t="shared" si="149"/>
        <v>0</v>
      </c>
      <c r="BL102" s="64">
        <f t="shared" si="150"/>
        <v>0</v>
      </c>
      <c r="BM102" s="64">
        <f t="shared" si="151"/>
        <v>0</v>
      </c>
      <c r="BN102" s="64">
        <f t="shared" si="152"/>
        <v>0</v>
      </c>
      <c r="BO102" s="64">
        <f t="shared" si="153"/>
        <v>0</v>
      </c>
    </row>
    <row r="103" spans="1:67" x14ac:dyDescent="0.3">
      <c r="A103" s="4" t="s">
        <v>229</v>
      </c>
      <c r="B103" s="4">
        <v>1</v>
      </c>
      <c r="C103" s="5">
        <v>162</v>
      </c>
      <c r="D103" s="17">
        <v>2.6</v>
      </c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4"/>
      <c r="T103" s="4">
        <f t="shared" si="179"/>
        <v>0</v>
      </c>
      <c r="U103" s="5">
        <f t="shared" si="180"/>
        <v>0</v>
      </c>
      <c r="V103" s="18">
        <f t="shared" si="181"/>
        <v>0</v>
      </c>
      <c r="W103" s="47" t="s">
        <v>329</v>
      </c>
      <c r="X103" s="43" t="s">
        <v>363</v>
      </c>
      <c r="Y103" s="54"/>
      <c r="Z103" s="54"/>
      <c r="AA103" s="54"/>
      <c r="AB103" s="54"/>
      <c r="AC103" s="54"/>
      <c r="AD103" s="54"/>
      <c r="AE103" s="54"/>
      <c r="AF103" s="54"/>
      <c r="AG103" s="54"/>
      <c r="AH103" s="54"/>
      <c r="AI103" s="54"/>
      <c r="AJ103" s="54"/>
      <c r="AK103" s="54"/>
      <c r="AL103" s="54"/>
      <c r="AM103" s="54"/>
      <c r="AN103" s="54"/>
      <c r="AO103" s="54"/>
      <c r="AP103" s="54"/>
      <c r="AQ103" s="54"/>
      <c r="AR103" s="54"/>
      <c r="AS103" s="54"/>
      <c r="AU103" s="64">
        <f t="shared" si="133"/>
        <v>0</v>
      </c>
      <c r="AV103" s="64">
        <f t="shared" si="134"/>
        <v>0</v>
      </c>
      <c r="AW103" s="64">
        <f t="shared" si="135"/>
        <v>0</v>
      </c>
      <c r="AX103" s="64">
        <f t="shared" si="136"/>
        <v>0</v>
      </c>
      <c r="AY103" s="64">
        <f t="shared" si="137"/>
        <v>0</v>
      </c>
      <c r="AZ103" s="64">
        <f t="shared" si="138"/>
        <v>0</v>
      </c>
      <c r="BA103" s="64">
        <f t="shared" si="139"/>
        <v>0</v>
      </c>
      <c r="BB103" s="64">
        <f t="shared" si="140"/>
        <v>0</v>
      </c>
      <c r="BC103" s="64">
        <f t="shared" si="141"/>
        <v>0</v>
      </c>
      <c r="BD103" s="64">
        <f t="shared" si="142"/>
        <v>0</v>
      </c>
      <c r="BE103" s="64">
        <f t="shared" si="143"/>
        <v>0</v>
      </c>
      <c r="BF103" s="64">
        <f t="shared" si="144"/>
        <v>0</v>
      </c>
      <c r="BG103" s="64">
        <f t="shared" si="145"/>
        <v>0</v>
      </c>
      <c r="BH103" s="64">
        <f t="shared" si="146"/>
        <v>0</v>
      </c>
      <c r="BI103" s="64">
        <f t="shared" si="147"/>
        <v>0</v>
      </c>
      <c r="BJ103" s="64">
        <f t="shared" si="148"/>
        <v>0</v>
      </c>
      <c r="BK103" s="64">
        <f t="shared" si="149"/>
        <v>0</v>
      </c>
      <c r="BL103" s="64">
        <f t="shared" si="150"/>
        <v>0</v>
      </c>
      <c r="BM103" s="64">
        <f t="shared" si="151"/>
        <v>0</v>
      </c>
      <c r="BN103" s="64">
        <f t="shared" si="152"/>
        <v>0</v>
      </c>
      <c r="BO103" s="64">
        <f t="shared" si="153"/>
        <v>0</v>
      </c>
    </row>
    <row r="104" spans="1:67" x14ac:dyDescent="0.3">
      <c r="A104" s="4" t="s">
        <v>230</v>
      </c>
      <c r="B104" s="4">
        <v>1</v>
      </c>
      <c r="C104" s="5">
        <v>128</v>
      </c>
      <c r="D104" s="17">
        <v>1.6</v>
      </c>
      <c r="E104" s="22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4"/>
      <c r="T104" s="4">
        <f t="shared" si="179"/>
        <v>0</v>
      </c>
      <c r="U104" s="5">
        <f t="shared" si="180"/>
        <v>0</v>
      </c>
      <c r="V104" s="18">
        <f t="shared" si="181"/>
        <v>0</v>
      </c>
      <c r="W104" s="43" t="s">
        <v>331</v>
      </c>
      <c r="X104" s="43" t="s">
        <v>360</v>
      </c>
      <c r="Y104" s="54"/>
      <c r="Z104" s="54"/>
      <c r="AA104" s="54"/>
      <c r="AB104" s="54"/>
      <c r="AC104" s="54"/>
      <c r="AD104" s="54"/>
      <c r="AE104" s="54"/>
      <c r="AF104" s="54"/>
      <c r="AG104" s="54"/>
      <c r="AH104" s="54"/>
      <c r="AI104" s="54"/>
      <c r="AJ104" s="54"/>
      <c r="AK104" s="54"/>
      <c r="AL104" s="54"/>
      <c r="AM104" s="54"/>
      <c r="AN104" s="54"/>
      <c r="AO104" s="54"/>
      <c r="AP104" s="54">
        <v>1</v>
      </c>
      <c r="AQ104" s="54"/>
      <c r="AR104" s="54"/>
      <c r="AS104" s="54"/>
      <c r="AU104" s="64">
        <f t="shared" si="133"/>
        <v>0</v>
      </c>
      <c r="AV104" s="64">
        <f t="shared" si="134"/>
        <v>0</v>
      </c>
      <c r="AW104" s="64">
        <f t="shared" si="135"/>
        <v>0</v>
      </c>
      <c r="AX104" s="64">
        <f t="shared" si="136"/>
        <v>0</v>
      </c>
      <c r="AY104" s="64">
        <f t="shared" si="137"/>
        <v>0</v>
      </c>
      <c r="AZ104" s="64">
        <f t="shared" si="138"/>
        <v>0</v>
      </c>
      <c r="BA104" s="64">
        <f t="shared" si="139"/>
        <v>0</v>
      </c>
      <c r="BB104" s="64">
        <f t="shared" si="140"/>
        <v>0</v>
      </c>
      <c r="BC104" s="64">
        <f t="shared" si="141"/>
        <v>0</v>
      </c>
      <c r="BD104" s="64">
        <f t="shared" si="142"/>
        <v>0</v>
      </c>
      <c r="BE104" s="64">
        <f t="shared" si="143"/>
        <v>0</v>
      </c>
      <c r="BF104" s="64">
        <f t="shared" si="144"/>
        <v>0</v>
      </c>
      <c r="BG104" s="64">
        <f t="shared" si="145"/>
        <v>0</v>
      </c>
      <c r="BH104" s="64">
        <f t="shared" si="146"/>
        <v>0</v>
      </c>
      <c r="BI104" s="64">
        <f t="shared" si="147"/>
        <v>0</v>
      </c>
      <c r="BJ104" s="64">
        <f t="shared" si="148"/>
        <v>0</v>
      </c>
      <c r="BK104" s="64">
        <f t="shared" si="149"/>
        <v>0</v>
      </c>
      <c r="BL104" s="64">
        <f t="shared" si="150"/>
        <v>0</v>
      </c>
      <c r="BM104" s="64">
        <f t="shared" si="151"/>
        <v>0</v>
      </c>
      <c r="BN104" s="64">
        <f t="shared" si="152"/>
        <v>0</v>
      </c>
      <c r="BO104" s="64">
        <f t="shared" si="153"/>
        <v>0</v>
      </c>
    </row>
    <row r="105" spans="1:67" x14ac:dyDescent="0.3">
      <c r="A105" s="4" t="s">
        <v>231</v>
      </c>
      <c r="B105" s="4">
        <v>1</v>
      </c>
      <c r="C105" s="5">
        <v>152</v>
      </c>
      <c r="D105" s="17">
        <v>1.9</v>
      </c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4"/>
      <c r="T105" s="4">
        <f t="shared" si="179"/>
        <v>0</v>
      </c>
      <c r="U105" s="5">
        <f t="shared" si="180"/>
        <v>0</v>
      </c>
      <c r="V105" s="18">
        <f t="shared" si="181"/>
        <v>0</v>
      </c>
      <c r="W105" s="47" t="s">
        <v>329</v>
      </c>
      <c r="X105" s="43" t="s">
        <v>363</v>
      </c>
      <c r="Y105" s="54"/>
      <c r="Z105" s="54"/>
      <c r="AA105" s="54"/>
      <c r="AB105" s="54"/>
      <c r="AC105" s="54"/>
      <c r="AD105" s="54"/>
      <c r="AE105" s="54"/>
      <c r="AF105" s="54"/>
      <c r="AG105" s="54"/>
      <c r="AH105" s="54"/>
      <c r="AI105" s="54"/>
      <c r="AJ105" s="54"/>
      <c r="AK105" s="54"/>
      <c r="AL105" s="54"/>
      <c r="AM105" s="54"/>
      <c r="AN105" s="54"/>
      <c r="AO105" s="54"/>
      <c r="AP105" s="54"/>
      <c r="AQ105" s="54"/>
      <c r="AR105" s="54"/>
      <c r="AS105" s="54"/>
      <c r="AU105" s="64">
        <f t="shared" si="133"/>
        <v>0</v>
      </c>
      <c r="AV105" s="64">
        <f t="shared" si="134"/>
        <v>0</v>
      </c>
      <c r="AW105" s="64">
        <f t="shared" si="135"/>
        <v>0</v>
      </c>
      <c r="AX105" s="64">
        <f t="shared" si="136"/>
        <v>0</v>
      </c>
      <c r="AY105" s="64">
        <f t="shared" si="137"/>
        <v>0</v>
      </c>
      <c r="AZ105" s="64">
        <f t="shared" si="138"/>
        <v>0</v>
      </c>
      <c r="BA105" s="64">
        <f t="shared" si="139"/>
        <v>0</v>
      </c>
      <c r="BB105" s="64">
        <f t="shared" si="140"/>
        <v>0</v>
      </c>
      <c r="BC105" s="64">
        <f t="shared" si="141"/>
        <v>0</v>
      </c>
      <c r="BD105" s="64">
        <f t="shared" si="142"/>
        <v>0</v>
      </c>
      <c r="BE105" s="64">
        <f t="shared" si="143"/>
        <v>0</v>
      </c>
      <c r="BF105" s="64">
        <f t="shared" si="144"/>
        <v>0</v>
      </c>
      <c r="BG105" s="64">
        <f t="shared" si="145"/>
        <v>0</v>
      </c>
      <c r="BH105" s="64">
        <f t="shared" si="146"/>
        <v>0</v>
      </c>
      <c r="BI105" s="64">
        <f t="shared" si="147"/>
        <v>0</v>
      </c>
      <c r="BJ105" s="64">
        <f t="shared" si="148"/>
        <v>0</v>
      </c>
      <c r="BK105" s="64">
        <f t="shared" si="149"/>
        <v>0</v>
      </c>
      <c r="BL105" s="64">
        <f t="shared" si="150"/>
        <v>0</v>
      </c>
      <c r="BM105" s="64">
        <f t="shared" si="151"/>
        <v>0</v>
      </c>
      <c r="BN105" s="64">
        <f t="shared" si="152"/>
        <v>0</v>
      </c>
      <c r="BO105" s="64">
        <f t="shared" si="153"/>
        <v>0</v>
      </c>
    </row>
    <row r="106" spans="1:67" x14ac:dyDescent="0.3">
      <c r="A106" s="4" t="s">
        <v>232</v>
      </c>
      <c r="B106" s="4">
        <v>2</v>
      </c>
      <c r="C106" s="5">
        <v>295</v>
      </c>
      <c r="D106" s="17">
        <v>4</v>
      </c>
      <c r="E106" s="22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4">
        <f t="shared" ref="S106" si="182">SUM(E106:R106)</f>
        <v>0</v>
      </c>
      <c r="T106" s="4">
        <f t="shared" ref="T106" si="183">S106*B106</f>
        <v>0</v>
      </c>
      <c r="U106" s="5">
        <f t="shared" ref="U106" si="184">S106*C106</f>
        <v>0</v>
      </c>
      <c r="V106" s="18">
        <f t="shared" ref="V106" si="185">S106*D106</f>
        <v>0</v>
      </c>
      <c r="W106" s="43"/>
      <c r="X106" s="43" t="s">
        <v>367</v>
      </c>
      <c r="Y106" s="54"/>
      <c r="Z106" s="54"/>
      <c r="AA106" s="54"/>
      <c r="AB106" s="54"/>
      <c r="AC106" s="54"/>
      <c r="AD106" s="54"/>
      <c r="AE106" s="54"/>
      <c r="AF106" s="54"/>
      <c r="AG106" s="54"/>
      <c r="AH106" s="54"/>
      <c r="AI106" s="54"/>
      <c r="AJ106" s="54"/>
      <c r="AK106" s="54"/>
      <c r="AL106" s="54"/>
      <c r="AM106" s="54"/>
      <c r="AN106" s="54"/>
      <c r="AO106" s="54"/>
      <c r="AP106" s="54"/>
      <c r="AQ106" s="54"/>
      <c r="AR106" s="54"/>
      <c r="AS106" s="54"/>
      <c r="AU106" s="64">
        <f t="shared" si="133"/>
        <v>0</v>
      </c>
      <c r="AV106" s="64">
        <f t="shared" si="134"/>
        <v>0</v>
      </c>
      <c r="AW106" s="64">
        <f t="shared" si="135"/>
        <v>0</v>
      </c>
      <c r="AX106" s="64">
        <f t="shared" si="136"/>
        <v>0</v>
      </c>
      <c r="AY106" s="64">
        <f t="shared" si="137"/>
        <v>0</v>
      </c>
      <c r="AZ106" s="64">
        <f t="shared" si="138"/>
        <v>0</v>
      </c>
      <c r="BA106" s="64">
        <f t="shared" si="139"/>
        <v>0</v>
      </c>
      <c r="BB106" s="64">
        <f t="shared" si="140"/>
        <v>0</v>
      </c>
      <c r="BC106" s="64">
        <f t="shared" si="141"/>
        <v>0</v>
      </c>
      <c r="BD106" s="64">
        <f t="shared" si="142"/>
        <v>0</v>
      </c>
      <c r="BE106" s="64">
        <f t="shared" si="143"/>
        <v>0</v>
      </c>
      <c r="BF106" s="64">
        <f t="shared" si="144"/>
        <v>0</v>
      </c>
      <c r="BG106" s="64">
        <f t="shared" si="145"/>
        <v>0</v>
      </c>
      <c r="BH106" s="64">
        <f t="shared" si="146"/>
        <v>0</v>
      </c>
      <c r="BI106" s="64">
        <f t="shared" si="147"/>
        <v>0</v>
      </c>
      <c r="BJ106" s="64">
        <f t="shared" si="148"/>
        <v>0</v>
      </c>
      <c r="BK106" s="64">
        <f t="shared" si="149"/>
        <v>0</v>
      </c>
      <c r="BL106" s="64">
        <f t="shared" si="150"/>
        <v>0</v>
      </c>
      <c r="BM106" s="64">
        <f t="shared" si="151"/>
        <v>0</v>
      </c>
      <c r="BN106" s="64">
        <f t="shared" si="152"/>
        <v>0</v>
      </c>
      <c r="BO106" s="64">
        <f t="shared" si="153"/>
        <v>0</v>
      </c>
    </row>
    <row r="107" spans="1:67" x14ac:dyDescent="0.3">
      <c r="A107" s="4" t="s">
        <v>233</v>
      </c>
      <c r="B107" s="4">
        <v>1</v>
      </c>
      <c r="C107" s="5">
        <v>135</v>
      </c>
      <c r="D107" s="17">
        <v>1.7</v>
      </c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4"/>
      <c r="T107" s="4">
        <f t="shared" ref="T107:T108" si="186">SUM(E107:R107)</f>
        <v>0</v>
      </c>
      <c r="U107" s="5">
        <f t="shared" ref="U107:U108" si="187">T107*C107</f>
        <v>0</v>
      </c>
      <c r="V107" s="18">
        <f t="shared" ref="V107:V108" si="188">T107*D107</f>
        <v>0</v>
      </c>
      <c r="W107" s="47" t="s">
        <v>329</v>
      </c>
      <c r="X107" s="43" t="s">
        <v>360</v>
      </c>
      <c r="Y107" s="54"/>
      <c r="Z107" s="54"/>
      <c r="AA107" s="54"/>
      <c r="AB107" s="54"/>
      <c r="AC107" s="54"/>
      <c r="AD107" s="54"/>
      <c r="AE107" s="54"/>
      <c r="AF107" s="54"/>
      <c r="AG107" s="54"/>
      <c r="AH107" s="54"/>
      <c r="AI107" s="54"/>
      <c r="AJ107" s="54"/>
      <c r="AK107" s="54"/>
      <c r="AL107" s="54"/>
      <c r="AM107" s="54"/>
      <c r="AN107" s="54"/>
      <c r="AO107" s="54"/>
      <c r="AP107" s="54"/>
      <c r="AQ107" s="54"/>
      <c r="AR107" s="54"/>
      <c r="AS107" s="54"/>
      <c r="AU107" s="64">
        <f t="shared" si="133"/>
        <v>0</v>
      </c>
      <c r="AV107" s="64">
        <f t="shared" si="134"/>
        <v>0</v>
      </c>
      <c r="AW107" s="64">
        <f t="shared" si="135"/>
        <v>0</v>
      </c>
      <c r="AX107" s="64">
        <f t="shared" si="136"/>
        <v>0</v>
      </c>
      <c r="AY107" s="64">
        <f t="shared" si="137"/>
        <v>0</v>
      </c>
      <c r="AZ107" s="64">
        <f t="shared" si="138"/>
        <v>0</v>
      </c>
      <c r="BA107" s="64">
        <f t="shared" si="139"/>
        <v>0</v>
      </c>
      <c r="BB107" s="64">
        <f t="shared" si="140"/>
        <v>0</v>
      </c>
      <c r="BC107" s="64">
        <f t="shared" si="141"/>
        <v>0</v>
      </c>
      <c r="BD107" s="64">
        <f t="shared" si="142"/>
        <v>0</v>
      </c>
      <c r="BE107" s="64">
        <f t="shared" si="143"/>
        <v>0</v>
      </c>
      <c r="BF107" s="64">
        <f t="shared" si="144"/>
        <v>0</v>
      </c>
      <c r="BG107" s="64">
        <f t="shared" si="145"/>
        <v>0</v>
      </c>
      <c r="BH107" s="64">
        <f t="shared" si="146"/>
        <v>0</v>
      </c>
      <c r="BI107" s="64">
        <f t="shared" si="147"/>
        <v>0</v>
      </c>
      <c r="BJ107" s="64">
        <f t="shared" si="148"/>
        <v>0</v>
      </c>
      <c r="BK107" s="64">
        <f t="shared" si="149"/>
        <v>0</v>
      </c>
      <c r="BL107" s="64">
        <f t="shared" si="150"/>
        <v>0</v>
      </c>
      <c r="BM107" s="64">
        <f t="shared" si="151"/>
        <v>0</v>
      </c>
      <c r="BN107" s="64">
        <f t="shared" si="152"/>
        <v>0</v>
      </c>
      <c r="BO107" s="64">
        <f t="shared" si="153"/>
        <v>0</v>
      </c>
    </row>
    <row r="108" spans="1:67" x14ac:dyDescent="0.3">
      <c r="A108" s="4" t="s">
        <v>234</v>
      </c>
      <c r="B108" s="4">
        <v>1</v>
      </c>
      <c r="C108" s="5">
        <v>160</v>
      </c>
      <c r="D108" s="17">
        <v>2.2999999999999998</v>
      </c>
      <c r="E108" s="22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4"/>
      <c r="T108" s="4">
        <f t="shared" si="186"/>
        <v>0</v>
      </c>
      <c r="U108" s="5">
        <f t="shared" si="187"/>
        <v>0</v>
      </c>
      <c r="V108" s="18">
        <f t="shared" si="188"/>
        <v>0</v>
      </c>
      <c r="W108" s="47" t="s">
        <v>329</v>
      </c>
      <c r="X108" s="43" t="s">
        <v>363</v>
      </c>
      <c r="Y108" s="54"/>
      <c r="Z108" s="54"/>
      <c r="AA108" s="54"/>
      <c r="AB108" s="54"/>
      <c r="AC108" s="54"/>
      <c r="AD108" s="54"/>
      <c r="AE108" s="54"/>
      <c r="AF108" s="54"/>
      <c r="AG108" s="54"/>
      <c r="AH108" s="54"/>
      <c r="AI108" s="54"/>
      <c r="AJ108" s="54"/>
      <c r="AK108" s="54"/>
      <c r="AL108" s="54"/>
      <c r="AM108" s="54"/>
      <c r="AN108" s="54"/>
      <c r="AO108" s="54"/>
      <c r="AP108" s="54"/>
      <c r="AQ108" s="54"/>
      <c r="AR108" s="54"/>
      <c r="AS108" s="54"/>
      <c r="AU108" s="64">
        <f t="shared" si="133"/>
        <v>0</v>
      </c>
      <c r="AV108" s="64">
        <f t="shared" si="134"/>
        <v>0</v>
      </c>
      <c r="AW108" s="64">
        <f t="shared" si="135"/>
        <v>0</v>
      </c>
      <c r="AX108" s="64">
        <f t="shared" si="136"/>
        <v>0</v>
      </c>
      <c r="AY108" s="64">
        <f t="shared" si="137"/>
        <v>0</v>
      </c>
      <c r="AZ108" s="64">
        <f t="shared" si="138"/>
        <v>0</v>
      </c>
      <c r="BA108" s="64">
        <f t="shared" si="139"/>
        <v>0</v>
      </c>
      <c r="BB108" s="64">
        <f t="shared" si="140"/>
        <v>0</v>
      </c>
      <c r="BC108" s="64">
        <f t="shared" si="141"/>
        <v>0</v>
      </c>
      <c r="BD108" s="64">
        <f t="shared" si="142"/>
        <v>0</v>
      </c>
      <c r="BE108" s="64">
        <f t="shared" si="143"/>
        <v>0</v>
      </c>
      <c r="BF108" s="64">
        <f t="shared" si="144"/>
        <v>0</v>
      </c>
      <c r="BG108" s="64">
        <f t="shared" si="145"/>
        <v>0</v>
      </c>
      <c r="BH108" s="64">
        <f t="shared" si="146"/>
        <v>0</v>
      </c>
      <c r="BI108" s="64">
        <f t="shared" si="147"/>
        <v>0</v>
      </c>
      <c r="BJ108" s="64">
        <f t="shared" si="148"/>
        <v>0</v>
      </c>
      <c r="BK108" s="64">
        <f t="shared" si="149"/>
        <v>0</v>
      </c>
      <c r="BL108" s="64">
        <f t="shared" si="150"/>
        <v>0</v>
      </c>
      <c r="BM108" s="64">
        <f t="shared" si="151"/>
        <v>0</v>
      </c>
      <c r="BN108" s="64">
        <f t="shared" si="152"/>
        <v>0</v>
      </c>
      <c r="BO108" s="64">
        <f t="shared" si="153"/>
        <v>0</v>
      </c>
    </row>
    <row r="109" spans="1:67" x14ac:dyDescent="0.3">
      <c r="A109" s="4" t="s">
        <v>235</v>
      </c>
      <c r="B109" s="4">
        <v>2</v>
      </c>
      <c r="C109" s="5">
        <v>357</v>
      </c>
      <c r="D109" s="17">
        <v>4.3</v>
      </c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4">
        <f t="shared" ref="S109" si="189">SUM(E109:R109)</f>
        <v>0</v>
      </c>
      <c r="T109" s="4">
        <f t="shared" ref="T109" si="190">S109*B109</f>
        <v>0</v>
      </c>
      <c r="U109" s="5">
        <f t="shared" ref="U109" si="191">S109*C109</f>
        <v>0</v>
      </c>
      <c r="V109" s="18">
        <f t="shared" ref="V109" si="192">S109*D109</f>
        <v>0</v>
      </c>
      <c r="W109" s="47"/>
      <c r="X109" s="43" t="s">
        <v>343</v>
      </c>
      <c r="Y109" s="54"/>
      <c r="Z109" s="54"/>
      <c r="AA109" s="54"/>
      <c r="AB109" s="54"/>
      <c r="AC109" s="54"/>
      <c r="AD109" s="54"/>
      <c r="AE109" s="54"/>
      <c r="AF109" s="54"/>
      <c r="AG109" s="54"/>
      <c r="AH109" s="54"/>
      <c r="AI109" s="54"/>
      <c r="AJ109" s="54"/>
      <c r="AK109" s="54"/>
      <c r="AL109" s="54"/>
      <c r="AM109" s="54"/>
      <c r="AN109" s="54"/>
      <c r="AO109" s="54"/>
      <c r="AP109" s="54"/>
      <c r="AQ109" s="54"/>
      <c r="AR109" s="54"/>
      <c r="AS109" s="54"/>
      <c r="AU109" s="64">
        <f t="shared" si="133"/>
        <v>0</v>
      </c>
      <c r="AV109" s="64">
        <f t="shared" si="134"/>
        <v>0</v>
      </c>
      <c r="AW109" s="64">
        <f t="shared" si="135"/>
        <v>0</v>
      </c>
      <c r="AX109" s="64">
        <f t="shared" si="136"/>
        <v>0</v>
      </c>
      <c r="AY109" s="64">
        <f t="shared" si="137"/>
        <v>0</v>
      </c>
      <c r="AZ109" s="64">
        <f t="shared" si="138"/>
        <v>0</v>
      </c>
      <c r="BA109" s="64">
        <f t="shared" si="139"/>
        <v>0</v>
      </c>
      <c r="BB109" s="64">
        <f t="shared" si="140"/>
        <v>0</v>
      </c>
      <c r="BC109" s="64">
        <f t="shared" si="141"/>
        <v>0</v>
      </c>
      <c r="BD109" s="64">
        <f t="shared" si="142"/>
        <v>0</v>
      </c>
      <c r="BE109" s="64">
        <f t="shared" si="143"/>
        <v>0</v>
      </c>
      <c r="BF109" s="64">
        <f t="shared" si="144"/>
        <v>0</v>
      </c>
      <c r="BG109" s="64">
        <f t="shared" si="145"/>
        <v>0</v>
      </c>
      <c r="BH109" s="64">
        <f t="shared" si="146"/>
        <v>0</v>
      </c>
      <c r="BI109" s="64">
        <f t="shared" si="147"/>
        <v>0</v>
      </c>
      <c r="BJ109" s="64">
        <f t="shared" si="148"/>
        <v>0</v>
      </c>
      <c r="BK109" s="64">
        <f t="shared" si="149"/>
        <v>0</v>
      </c>
      <c r="BL109" s="64">
        <f t="shared" si="150"/>
        <v>0</v>
      </c>
      <c r="BM109" s="64">
        <f t="shared" si="151"/>
        <v>0</v>
      </c>
      <c r="BN109" s="64">
        <f t="shared" si="152"/>
        <v>0</v>
      </c>
      <c r="BO109" s="64">
        <f t="shared" si="153"/>
        <v>0</v>
      </c>
    </row>
    <row r="110" spans="1:67" x14ac:dyDescent="0.3">
      <c r="A110" s="4" t="s">
        <v>236</v>
      </c>
      <c r="B110" s="4">
        <v>1</v>
      </c>
      <c r="C110" s="5">
        <v>153</v>
      </c>
      <c r="D110" s="17">
        <v>1.8</v>
      </c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4"/>
      <c r="T110" s="4">
        <f t="shared" ref="T110:T111" si="193">SUM(E110:R110)</f>
        <v>0</v>
      </c>
      <c r="U110" s="5">
        <f t="shared" ref="U110:U111" si="194">T110*C110</f>
        <v>0</v>
      </c>
      <c r="V110" s="18">
        <f t="shared" ref="V110:V111" si="195">T110*D110</f>
        <v>0</v>
      </c>
      <c r="W110" s="47" t="s">
        <v>329</v>
      </c>
      <c r="X110" s="43" t="s">
        <v>363</v>
      </c>
      <c r="Y110" s="54"/>
      <c r="Z110" s="54"/>
      <c r="AA110" s="54"/>
      <c r="AB110" s="54"/>
      <c r="AC110" s="54"/>
      <c r="AD110" s="54"/>
      <c r="AE110" s="54"/>
      <c r="AF110" s="54"/>
      <c r="AG110" s="54"/>
      <c r="AH110" s="54"/>
      <c r="AI110" s="54"/>
      <c r="AJ110" s="54"/>
      <c r="AK110" s="54"/>
      <c r="AL110" s="54"/>
      <c r="AM110" s="54"/>
      <c r="AN110" s="54"/>
      <c r="AO110" s="54"/>
      <c r="AP110" s="54"/>
      <c r="AQ110" s="54"/>
      <c r="AR110" s="54"/>
      <c r="AS110" s="54"/>
      <c r="AU110" s="64">
        <f t="shared" si="133"/>
        <v>0</v>
      </c>
      <c r="AV110" s="64">
        <f t="shared" si="134"/>
        <v>0</v>
      </c>
      <c r="AW110" s="64">
        <f t="shared" si="135"/>
        <v>0</v>
      </c>
      <c r="AX110" s="64">
        <f t="shared" si="136"/>
        <v>0</v>
      </c>
      <c r="AY110" s="64">
        <f t="shared" si="137"/>
        <v>0</v>
      </c>
      <c r="AZ110" s="64">
        <f t="shared" si="138"/>
        <v>0</v>
      </c>
      <c r="BA110" s="64">
        <f t="shared" si="139"/>
        <v>0</v>
      </c>
      <c r="BB110" s="64">
        <f t="shared" si="140"/>
        <v>0</v>
      </c>
      <c r="BC110" s="64">
        <f t="shared" si="141"/>
        <v>0</v>
      </c>
      <c r="BD110" s="64">
        <f t="shared" si="142"/>
        <v>0</v>
      </c>
      <c r="BE110" s="64">
        <f t="shared" si="143"/>
        <v>0</v>
      </c>
      <c r="BF110" s="64">
        <f t="shared" si="144"/>
        <v>0</v>
      </c>
      <c r="BG110" s="64">
        <f t="shared" si="145"/>
        <v>0</v>
      </c>
      <c r="BH110" s="64">
        <f t="shared" si="146"/>
        <v>0</v>
      </c>
      <c r="BI110" s="64">
        <f t="shared" si="147"/>
        <v>0</v>
      </c>
      <c r="BJ110" s="64">
        <f t="shared" si="148"/>
        <v>0</v>
      </c>
      <c r="BK110" s="64">
        <f t="shared" si="149"/>
        <v>0</v>
      </c>
      <c r="BL110" s="64">
        <f t="shared" si="150"/>
        <v>0</v>
      </c>
      <c r="BM110" s="64">
        <f t="shared" si="151"/>
        <v>0</v>
      </c>
      <c r="BN110" s="64">
        <f t="shared" si="152"/>
        <v>0</v>
      </c>
      <c r="BO110" s="64">
        <f t="shared" si="153"/>
        <v>0</v>
      </c>
    </row>
    <row r="111" spans="1:67" x14ac:dyDescent="0.3">
      <c r="A111" s="4" t="s">
        <v>237</v>
      </c>
      <c r="B111" s="4">
        <v>1</v>
      </c>
      <c r="C111" s="5">
        <v>204</v>
      </c>
      <c r="D111" s="17">
        <v>2.5</v>
      </c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4"/>
      <c r="T111" s="4">
        <f t="shared" si="193"/>
        <v>0</v>
      </c>
      <c r="U111" s="5">
        <f t="shared" si="194"/>
        <v>0</v>
      </c>
      <c r="V111" s="18">
        <f t="shared" si="195"/>
        <v>0</v>
      </c>
      <c r="W111" s="47" t="s">
        <v>329</v>
      </c>
      <c r="X111" s="43" t="s">
        <v>365</v>
      </c>
      <c r="Y111" s="54"/>
      <c r="Z111" s="54"/>
      <c r="AA111" s="54"/>
      <c r="AB111" s="54"/>
      <c r="AC111" s="54"/>
      <c r="AD111" s="54"/>
      <c r="AE111" s="54"/>
      <c r="AF111" s="54"/>
      <c r="AG111" s="54"/>
      <c r="AH111" s="54"/>
      <c r="AI111" s="54"/>
      <c r="AJ111" s="54"/>
      <c r="AK111" s="54"/>
      <c r="AL111" s="54"/>
      <c r="AM111" s="54"/>
      <c r="AN111" s="54"/>
      <c r="AO111" s="54"/>
      <c r="AP111" s="54"/>
      <c r="AQ111" s="54"/>
      <c r="AR111" s="54"/>
      <c r="AS111" s="54"/>
      <c r="AU111" s="64">
        <f t="shared" si="133"/>
        <v>0</v>
      </c>
      <c r="AV111" s="64">
        <f t="shared" si="134"/>
        <v>0</v>
      </c>
      <c r="AW111" s="64">
        <f t="shared" si="135"/>
        <v>0</v>
      </c>
      <c r="AX111" s="64">
        <f t="shared" si="136"/>
        <v>0</v>
      </c>
      <c r="AY111" s="64">
        <f t="shared" si="137"/>
        <v>0</v>
      </c>
      <c r="AZ111" s="64">
        <f t="shared" si="138"/>
        <v>0</v>
      </c>
      <c r="BA111" s="64">
        <f t="shared" si="139"/>
        <v>0</v>
      </c>
      <c r="BB111" s="64">
        <f t="shared" si="140"/>
        <v>0</v>
      </c>
      <c r="BC111" s="64">
        <f t="shared" si="141"/>
        <v>0</v>
      </c>
      <c r="BD111" s="64">
        <f t="shared" si="142"/>
        <v>0</v>
      </c>
      <c r="BE111" s="64">
        <f t="shared" si="143"/>
        <v>0</v>
      </c>
      <c r="BF111" s="64">
        <f t="shared" si="144"/>
        <v>0</v>
      </c>
      <c r="BG111" s="64">
        <f t="shared" si="145"/>
        <v>0</v>
      </c>
      <c r="BH111" s="64">
        <f t="shared" si="146"/>
        <v>0</v>
      </c>
      <c r="BI111" s="64">
        <f t="shared" si="147"/>
        <v>0</v>
      </c>
      <c r="BJ111" s="64">
        <f t="shared" si="148"/>
        <v>0</v>
      </c>
      <c r="BK111" s="64">
        <f t="shared" si="149"/>
        <v>0</v>
      </c>
      <c r="BL111" s="64">
        <f t="shared" si="150"/>
        <v>0</v>
      </c>
      <c r="BM111" s="64">
        <f t="shared" si="151"/>
        <v>0</v>
      </c>
      <c r="BN111" s="64">
        <f t="shared" si="152"/>
        <v>0</v>
      </c>
      <c r="BO111" s="64">
        <f t="shared" si="153"/>
        <v>0</v>
      </c>
    </row>
    <row r="112" spans="1:67" x14ac:dyDescent="0.3">
      <c r="A112" s="4" t="s">
        <v>238</v>
      </c>
      <c r="B112" s="4">
        <v>4</v>
      </c>
      <c r="C112" s="5">
        <v>575</v>
      </c>
      <c r="D112" s="17">
        <v>7.6</v>
      </c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4">
        <f t="shared" ref="S112" si="196">SUM(E112:R112)</f>
        <v>0</v>
      </c>
      <c r="T112" s="4">
        <f t="shared" ref="T112" si="197">S112*B112</f>
        <v>0</v>
      </c>
      <c r="U112" s="5">
        <f t="shared" ref="U112" si="198">S112*C112</f>
        <v>0</v>
      </c>
      <c r="V112" s="18">
        <f t="shared" ref="V112" si="199">S112*D112</f>
        <v>0</v>
      </c>
      <c r="W112" s="47"/>
      <c r="X112" s="43" t="s">
        <v>368</v>
      </c>
      <c r="Y112" s="54"/>
      <c r="Z112" s="54"/>
      <c r="AA112" s="54"/>
      <c r="AB112" s="54"/>
      <c r="AC112" s="54"/>
      <c r="AD112" s="54"/>
      <c r="AE112" s="54"/>
      <c r="AF112" s="54"/>
      <c r="AG112" s="54"/>
      <c r="AH112" s="54"/>
      <c r="AI112" s="54"/>
      <c r="AJ112" s="54"/>
      <c r="AK112" s="54"/>
      <c r="AL112" s="54"/>
      <c r="AM112" s="54"/>
      <c r="AN112" s="54"/>
      <c r="AO112" s="54"/>
      <c r="AP112" s="54"/>
      <c r="AQ112" s="54"/>
      <c r="AR112" s="54"/>
      <c r="AS112" s="54"/>
      <c r="AU112" s="64">
        <f t="shared" si="133"/>
        <v>0</v>
      </c>
      <c r="AV112" s="64">
        <f t="shared" si="134"/>
        <v>0</v>
      </c>
      <c r="AW112" s="64">
        <f t="shared" si="135"/>
        <v>0</v>
      </c>
      <c r="AX112" s="64">
        <f t="shared" si="136"/>
        <v>0</v>
      </c>
      <c r="AY112" s="64">
        <f t="shared" si="137"/>
        <v>0</v>
      </c>
      <c r="AZ112" s="64">
        <f t="shared" si="138"/>
        <v>0</v>
      </c>
      <c r="BA112" s="64">
        <f t="shared" si="139"/>
        <v>0</v>
      </c>
      <c r="BB112" s="64">
        <f t="shared" si="140"/>
        <v>0</v>
      </c>
      <c r="BC112" s="64">
        <f t="shared" si="141"/>
        <v>0</v>
      </c>
      <c r="BD112" s="64">
        <f t="shared" si="142"/>
        <v>0</v>
      </c>
      <c r="BE112" s="64">
        <f t="shared" si="143"/>
        <v>0</v>
      </c>
      <c r="BF112" s="64">
        <f t="shared" si="144"/>
        <v>0</v>
      </c>
      <c r="BG112" s="64">
        <f t="shared" si="145"/>
        <v>0</v>
      </c>
      <c r="BH112" s="64">
        <f t="shared" si="146"/>
        <v>0</v>
      </c>
      <c r="BI112" s="64">
        <f t="shared" si="147"/>
        <v>0</v>
      </c>
      <c r="BJ112" s="64">
        <f t="shared" si="148"/>
        <v>0</v>
      </c>
      <c r="BK112" s="64">
        <f t="shared" si="149"/>
        <v>0</v>
      </c>
      <c r="BL112" s="64">
        <f t="shared" si="150"/>
        <v>0</v>
      </c>
      <c r="BM112" s="64">
        <f t="shared" si="151"/>
        <v>0</v>
      </c>
      <c r="BN112" s="64">
        <f t="shared" si="152"/>
        <v>0</v>
      </c>
      <c r="BO112" s="64">
        <f t="shared" si="153"/>
        <v>0</v>
      </c>
    </row>
    <row r="113" spans="1:67" x14ac:dyDescent="0.3">
      <c r="A113" s="4" t="s">
        <v>239</v>
      </c>
      <c r="B113" s="4">
        <v>1</v>
      </c>
      <c r="C113" s="5">
        <v>110</v>
      </c>
      <c r="D113" s="17">
        <v>1.3</v>
      </c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4"/>
      <c r="T113" s="4">
        <f t="shared" ref="T113:T116" si="200">SUM(E113:R113)</f>
        <v>0</v>
      </c>
      <c r="U113" s="5">
        <f t="shared" ref="U113:U116" si="201">T113*C113</f>
        <v>0</v>
      </c>
      <c r="V113" s="18">
        <f t="shared" ref="V113:V116" si="202">T113*D113</f>
        <v>0</v>
      </c>
      <c r="W113" s="47" t="s">
        <v>329</v>
      </c>
      <c r="X113" s="43" t="s">
        <v>345</v>
      </c>
      <c r="Y113" s="54"/>
      <c r="Z113" s="54"/>
      <c r="AA113" s="54"/>
      <c r="AB113" s="54"/>
      <c r="AC113" s="54"/>
      <c r="AD113" s="54"/>
      <c r="AE113" s="54"/>
      <c r="AF113" s="54"/>
      <c r="AG113" s="54"/>
      <c r="AH113" s="54"/>
      <c r="AI113" s="54"/>
      <c r="AJ113" s="54"/>
      <c r="AK113" s="54"/>
      <c r="AL113" s="54"/>
      <c r="AM113" s="54"/>
      <c r="AN113" s="54"/>
      <c r="AO113" s="54"/>
      <c r="AP113" s="54"/>
      <c r="AQ113" s="54"/>
      <c r="AR113" s="54"/>
      <c r="AS113" s="54"/>
      <c r="AU113" s="64">
        <f t="shared" si="133"/>
        <v>0</v>
      </c>
      <c r="AV113" s="64">
        <f t="shared" si="134"/>
        <v>0</v>
      </c>
      <c r="AW113" s="64">
        <f t="shared" si="135"/>
        <v>0</v>
      </c>
      <c r="AX113" s="64">
        <f t="shared" si="136"/>
        <v>0</v>
      </c>
      <c r="AY113" s="64">
        <f t="shared" si="137"/>
        <v>0</v>
      </c>
      <c r="AZ113" s="64">
        <f t="shared" si="138"/>
        <v>0</v>
      </c>
      <c r="BA113" s="64">
        <f t="shared" si="139"/>
        <v>0</v>
      </c>
      <c r="BB113" s="64">
        <f t="shared" si="140"/>
        <v>0</v>
      </c>
      <c r="BC113" s="64">
        <f t="shared" si="141"/>
        <v>0</v>
      </c>
      <c r="BD113" s="64">
        <f t="shared" si="142"/>
        <v>0</v>
      </c>
      <c r="BE113" s="64">
        <f t="shared" si="143"/>
        <v>0</v>
      </c>
      <c r="BF113" s="64">
        <f t="shared" si="144"/>
        <v>0</v>
      </c>
      <c r="BG113" s="64">
        <f t="shared" si="145"/>
        <v>0</v>
      </c>
      <c r="BH113" s="64">
        <f t="shared" si="146"/>
        <v>0</v>
      </c>
      <c r="BI113" s="64">
        <f t="shared" si="147"/>
        <v>0</v>
      </c>
      <c r="BJ113" s="64">
        <f t="shared" si="148"/>
        <v>0</v>
      </c>
      <c r="BK113" s="64">
        <f t="shared" si="149"/>
        <v>0</v>
      </c>
      <c r="BL113" s="64">
        <f t="shared" si="150"/>
        <v>0</v>
      </c>
      <c r="BM113" s="64">
        <f t="shared" si="151"/>
        <v>0</v>
      </c>
      <c r="BN113" s="64">
        <f t="shared" si="152"/>
        <v>0</v>
      </c>
      <c r="BO113" s="64">
        <f t="shared" si="153"/>
        <v>0</v>
      </c>
    </row>
    <row r="114" spans="1:67" x14ac:dyDescent="0.3">
      <c r="A114" s="4" t="s">
        <v>240</v>
      </c>
      <c r="B114" s="4">
        <v>1</v>
      </c>
      <c r="C114" s="5">
        <v>130</v>
      </c>
      <c r="D114" s="17">
        <v>1.7</v>
      </c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4"/>
      <c r="T114" s="4">
        <f t="shared" si="200"/>
        <v>0</v>
      </c>
      <c r="U114" s="5">
        <f t="shared" si="201"/>
        <v>0</v>
      </c>
      <c r="V114" s="18">
        <f t="shared" si="202"/>
        <v>0</v>
      </c>
      <c r="W114" s="47" t="s">
        <v>329</v>
      </c>
      <c r="X114" s="43" t="s">
        <v>360</v>
      </c>
      <c r="Y114" s="54"/>
      <c r="Z114" s="54"/>
      <c r="AA114" s="54"/>
      <c r="AB114" s="54"/>
      <c r="AC114" s="54"/>
      <c r="AD114" s="54"/>
      <c r="AE114" s="54"/>
      <c r="AF114" s="54"/>
      <c r="AG114" s="54"/>
      <c r="AH114" s="54"/>
      <c r="AI114" s="54"/>
      <c r="AJ114" s="54"/>
      <c r="AK114" s="54"/>
      <c r="AL114" s="54"/>
      <c r="AM114" s="54"/>
      <c r="AN114" s="54"/>
      <c r="AO114" s="54"/>
      <c r="AP114" s="54"/>
      <c r="AQ114" s="54"/>
      <c r="AR114" s="54"/>
      <c r="AS114" s="54"/>
      <c r="AU114" s="64">
        <f t="shared" si="133"/>
        <v>0</v>
      </c>
      <c r="AV114" s="64">
        <f t="shared" si="134"/>
        <v>0</v>
      </c>
      <c r="AW114" s="64">
        <f t="shared" si="135"/>
        <v>0</v>
      </c>
      <c r="AX114" s="64">
        <f t="shared" si="136"/>
        <v>0</v>
      </c>
      <c r="AY114" s="64">
        <f t="shared" si="137"/>
        <v>0</v>
      </c>
      <c r="AZ114" s="64">
        <f t="shared" si="138"/>
        <v>0</v>
      </c>
      <c r="BA114" s="64">
        <f t="shared" si="139"/>
        <v>0</v>
      </c>
      <c r="BB114" s="64">
        <f t="shared" si="140"/>
        <v>0</v>
      </c>
      <c r="BC114" s="64">
        <f t="shared" si="141"/>
        <v>0</v>
      </c>
      <c r="BD114" s="64">
        <f t="shared" si="142"/>
        <v>0</v>
      </c>
      <c r="BE114" s="64">
        <f t="shared" si="143"/>
        <v>0</v>
      </c>
      <c r="BF114" s="64">
        <f t="shared" si="144"/>
        <v>0</v>
      </c>
      <c r="BG114" s="64">
        <f t="shared" si="145"/>
        <v>0</v>
      </c>
      <c r="BH114" s="64">
        <f t="shared" si="146"/>
        <v>0</v>
      </c>
      <c r="BI114" s="64">
        <f t="shared" si="147"/>
        <v>0</v>
      </c>
      <c r="BJ114" s="64">
        <f t="shared" si="148"/>
        <v>0</v>
      </c>
      <c r="BK114" s="64">
        <f t="shared" si="149"/>
        <v>0</v>
      </c>
      <c r="BL114" s="64">
        <f t="shared" si="150"/>
        <v>0</v>
      </c>
      <c r="BM114" s="64">
        <f t="shared" si="151"/>
        <v>0</v>
      </c>
      <c r="BN114" s="64">
        <f t="shared" si="152"/>
        <v>0</v>
      </c>
      <c r="BO114" s="64">
        <f t="shared" si="153"/>
        <v>0</v>
      </c>
    </row>
    <row r="115" spans="1:67" x14ac:dyDescent="0.3">
      <c r="A115" s="4" t="s">
        <v>241</v>
      </c>
      <c r="B115" s="4">
        <v>1</v>
      </c>
      <c r="C115" s="5">
        <v>150</v>
      </c>
      <c r="D115" s="17">
        <v>2.1</v>
      </c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4"/>
      <c r="T115" s="4">
        <f t="shared" si="200"/>
        <v>0</v>
      </c>
      <c r="U115" s="5">
        <f t="shared" si="201"/>
        <v>0</v>
      </c>
      <c r="V115" s="18">
        <f t="shared" si="202"/>
        <v>0</v>
      </c>
      <c r="W115" s="47" t="s">
        <v>329</v>
      </c>
      <c r="X115" s="43" t="s">
        <v>363</v>
      </c>
      <c r="Y115" s="54"/>
      <c r="Z115" s="54"/>
      <c r="AA115" s="54"/>
      <c r="AB115" s="54"/>
      <c r="AC115" s="54"/>
      <c r="AD115" s="54"/>
      <c r="AE115" s="54"/>
      <c r="AF115" s="54"/>
      <c r="AG115" s="54"/>
      <c r="AH115" s="54"/>
      <c r="AI115" s="54"/>
      <c r="AJ115" s="54"/>
      <c r="AK115" s="54"/>
      <c r="AL115" s="54"/>
      <c r="AM115" s="54"/>
      <c r="AN115" s="54"/>
      <c r="AO115" s="54"/>
      <c r="AP115" s="54"/>
      <c r="AQ115" s="54"/>
      <c r="AR115" s="54"/>
      <c r="AS115" s="54"/>
      <c r="AU115" s="64">
        <f t="shared" si="133"/>
        <v>0</v>
      </c>
      <c r="AV115" s="64">
        <f t="shared" si="134"/>
        <v>0</v>
      </c>
      <c r="AW115" s="64">
        <f t="shared" si="135"/>
        <v>0</v>
      </c>
      <c r="AX115" s="64">
        <f t="shared" si="136"/>
        <v>0</v>
      </c>
      <c r="AY115" s="64">
        <f t="shared" si="137"/>
        <v>0</v>
      </c>
      <c r="AZ115" s="64">
        <f t="shared" si="138"/>
        <v>0</v>
      </c>
      <c r="BA115" s="64">
        <f t="shared" si="139"/>
        <v>0</v>
      </c>
      <c r="BB115" s="64">
        <f t="shared" si="140"/>
        <v>0</v>
      </c>
      <c r="BC115" s="64">
        <f t="shared" si="141"/>
        <v>0</v>
      </c>
      <c r="BD115" s="64">
        <f t="shared" si="142"/>
        <v>0</v>
      </c>
      <c r="BE115" s="64">
        <f t="shared" si="143"/>
        <v>0</v>
      </c>
      <c r="BF115" s="64">
        <f t="shared" si="144"/>
        <v>0</v>
      </c>
      <c r="BG115" s="64">
        <f t="shared" si="145"/>
        <v>0</v>
      </c>
      <c r="BH115" s="64">
        <f t="shared" si="146"/>
        <v>0</v>
      </c>
      <c r="BI115" s="64">
        <f t="shared" si="147"/>
        <v>0</v>
      </c>
      <c r="BJ115" s="64">
        <f t="shared" si="148"/>
        <v>0</v>
      </c>
      <c r="BK115" s="64">
        <f t="shared" si="149"/>
        <v>0</v>
      </c>
      <c r="BL115" s="64">
        <f t="shared" si="150"/>
        <v>0</v>
      </c>
      <c r="BM115" s="64">
        <f t="shared" si="151"/>
        <v>0</v>
      </c>
      <c r="BN115" s="64">
        <f t="shared" si="152"/>
        <v>0</v>
      </c>
      <c r="BO115" s="64">
        <f t="shared" si="153"/>
        <v>0</v>
      </c>
    </row>
    <row r="116" spans="1:67" x14ac:dyDescent="0.3">
      <c r="A116" s="4" t="s">
        <v>242</v>
      </c>
      <c r="B116" s="4">
        <v>1</v>
      </c>
      <c r="C116" s="5">
        <v>185</v>
      </c>
      <c r="D116" s="17">
        <v>2.5</v>
      </c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4"/>
      <c r="T116" s="4">
        <f t="shared" si="200"/>
        <v>0</v>
      </c>
      <c r="U116" s="5">
        <f t="shared" si="201"/>
        <v>0</v>
      </c>
      <c r="V116" s="18">
        <f t="shared" si="202"/>
        <v>0</v>
      </c>
      <c r="W116" s="47" t="s">
        <v>329</v>
      </c>
      <c r="X116" s="43" t="s">
        <v>365</v>
      </c>
      <c r="Y116" s="54"/>
      <c r="Z116" s="54"/>
      <c r="AA116" s="54"/>
      <c r="AB116" s="54"/>
      <c r="AC116" s="54"/>
      <c r="AD116" s="54"/>
      <c r="AE116" s="54"/>
      <c r="AF116" s="54"/>
      <c r="AG116" s="54"/>
      <c r="AH116" s="54"/>
      <c r="AI116" s="54"/>
      <c r="AJ116" s="54"/>
      <c r="AK116" s="54"/>
      <c r="AL116" s="54"/>
      <c r="AM116" s="54"/>
      <c r="AN116" s="54"/>
      <c r="AO116" s="54"/>
      <c r="AP116" s="54"/>
      <c r="AQ116" s="54"/>
      <c r="AR116" s="54"/>
      <c r="AS116" s="54"/>
      <c r="AU116" s="64">
        <f t="shared" si="133"/>
        <v>0</v>
      </c>
      <c r="AV116" s="64">
        <f t="shared" si="134"/>
        <v>0</v>
      </c>
      <c r="AW116" s="64">
        <f t="shared" si="135"/>
        <v>0</v>
      </c>
      <c r="AX116" s="64">
        <f t="shared" si="136"/>
        <v>0</v>
      </c>
      <c r="AY116" s="64">
        <f t="shared" si="137"/>
        <v>0</v>
      </c>
      <c r="AZ116" s="64">
        <f t="shared" si="138"/>
        <v>0</v>
      </c>
      <c r="BA116" s="64">
        <f t="shared" si="139"/>
        <v>0</v>
      </c>
      <c r="BB116" s="64">
        <f t="shared" si="140"/>
        <v>0</v>
      </c>
      <c r="BC116" s="64">
        <f t="shared" si="141"/>
        <v>0</v>
      </c>
      <c r="BD116" s="64">
        <f t="shared" si="142"/>
        <v>0</v>
      </c>
      <c r="BE116" s="64">
        <f t="shared" si="143"/>
        <v>0</v>
      </c>
      <c r="BF116" s="64">
        <f t="shared" si="144"/>
        <v>0</v>
      </c>
      <c r="BG116" s="64">
        <f t="shared" si="145"/>
        <v>0</v>
      </c>
      <c r="BH116" s="64">
        <f t="shared" si="146"/>
        <v>0</v>
      </c>
      <c r="BI116" s="64">
        <f t="shared" si="147"/>
        <v>0</v>
      </c>
      <c r="BJ116" s="64">
        <f t="shared" si="148"/>
        <v>0</v>
      </c>
      <c r="BK116" s="64">
        <f t="shared" si="149"/>
        <v>0</v>
      </c>
      <c r="BL116" s="64">
        <f t="shared" si="150"/>
        <v>0</v>
      </c>
      <c r="BM116" s="64">
        <f t="shared" si="151"/>
        <v>0</v>
      </c>
      <c r="BN116" s="64">
        <f t="shared" si="152"/>
        <v>0</v>
      </c>
      <c r="BO116" s="64">
        <f t="shared" si="153"/>
        <v>0</v>
      </c>
    </row>
    <row r="117" spans="1:67" x14ac:dyDescent="0.3">
      <c r="A117" s="4" t="s">
        <v>243</v>
      </c>
      <c r="B117" s="4">
        <v>3</v>
      </c>
      <c r="C117" s="5">
        <v>383</v>
      </c>
      <c r="D117" s="17">
        <v>4.3</v>
      </c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4">
        <f t="shared" ref="S117" si="203">SUM(E117:R117)</f>
        <v>0</v>
      </c>
      <c r="T117" s="4">
        <f t="shared" ref="T117" si="204">S117*B117</f>
        <v>0</v>
      </c>
      <c r="U117" s="5">
        <f t="shared" ref="U117" si="205">S117*C117</f>
        <v>0</v>
      </c>
      <c r="V117" s="18">
        <f t="shared" ref="V117" si="206">S117*D117</f>
        <v>0</v>
      </c>
      <c r="W117" s="47"/>
      <c r="X117" s="43" t="s">
        <v>340</v>
      </c>
      <c r="Y117" s="54"/>
      <c r="Z117" s="54"/>
      <c r="AA117" s="54"/>
      <c r="AB117" s="54"/>
      <c r="AC117" s="54"/>
      <c r="AD117" s="54"/>
      <c r="AE117" s="54"/>
      <c r="AF117" s="54"/>
      <c r="AG117" s="54"/>
      <c r="AH117" s="54"/>
      <c r="AI117" s="54"/>
      <c r="AJ117" s="54"/>
      <c r="AK117" s="54"/>
      <c r="AL117" s="54"/>
      <c r="AM117" s="54"/>
      <c r="AN117" s="54"/>
      <c r="AO117" s="54"/>
      <c r="AP117" s="54"/>
      <c r="AQ117" s="54"/>
      <c r="AR117" s="54"/>
      <c r="AS117" s="54"/>
      <c r="AU117" s="64">
        <f t="shared" si="133"/>
        <v>0</v>
      </c>
      <c r="AV117" s="64">
        <f t="shared" si="134"/>
        <v>0</v>
      </c>
      <c r="AW117" s="64">
        <f t="shared" si="135"/>
        <v>0</v>
      </c>
      <c r="AX117" s="64">
        <f t="shared" si="136"/>
        <v>0</v>
      </c>
      <c r="AY117" s="64">
        <f t="shared" si="137"/>
        <v>0</v>
      </c>
      <c r="AZ117" s="64">
        <f t="shared" si="138"/>
        <v>0</v>
      </c>
      <c r="BA117" s="64">
        <f t="shared" si="139"/>
        <v>0</v>
      </c>
      <c r="BB117" s="64">
        <f t="shared" si="140"/>
        <v>0</v>
      </c>
      <c r="BC117" s="64">
        <f t="shared" si="141"/>
        <v>0</v>
      </c>
      <c r="BD117" s="64">
        <f t="shared" si="142"/>
        <v>0</v>
      </c>
      <c r="BE117" s="64">
        <f t="shared" si="143"/>
        <v>0</v>
      </c>
      <c r="BF117" s="64">
        <f t="shared" si="144"/>
        <v>0</v>
      </c>
      <c r="BG117" s="64">
        <f t="shared" si="145"/>
        <v>0</v>
      </c>
      <c r="BH117" s="64">
        <f t="shared" si="146"/>
        <v>0</v>
      </c>
      <c r="BI117" s="64">
        <f t="shared" si="147"/>
        <v>0</v>
      </c>
      <c r="BJ117" s="64">
        <f t="shared" si="148"/>
        <v>0</v>
      </c>
      <c r="BK117" s="64">
        <f t="shared" si="149"/>
        <v>0</v>
      </c>
      <c r="BL117" s="64">
        <f t="shared" si="150"/>
        <v>0</v>
      </c>
      <c r="BM117" s="64">
        <f t="shared" si="151"/>
        <v>0</v>
      </c>
      <c r="BN117" s="64">
        <f t="shared" si="152"/>
        <v>0</v>
      </c>
      <c r="BO117" s="64">
        <f t="shared" si="153"/>
        <v>0</v>
      </c>
    </row>
    <row r="118" spans="1:67" x14ac:dyDescent="0.3">
      <c r="A118" s="4" t="s">
        <v>244</v>
      </c>
      <c r="B118" s="4">
        <v>1</v>
      </c>
      <c r="C118" s="5">
        <v>124</v>
      </c>
      <c r="D118" s="17">
        <v>1.6</v>
      </c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4"/>
      <c r="T118" s="4">
        <f t="shared" ref="T118:T120" si="207">SUM(E118:R118)</f>
        <v>0</v>
      </c>
      <c r="U118" s="5">
        <f t="shared" ref="U118:U120" si="208">T118*C118</f>
        <v>0</v>
      </c>
      <c r="V118" s="18">
        <f t="shared" ref="V118:V120" si="209">T118*D118</f>
        <v>0</v>
      </c>
      <c r="W118" s="47" t="s">
        <v>329</v>
      </c>
      <c r="X118" s="43" t="s">
        <v>360</v>
      </c>
      <c r="Y118" s="54"/>
      <c r="Z118" s="54"/>
      <c r="AA118" s="54"/>
      <c r="AB118" s="54"/>
      <c r="AC118" s="54"/>
      <c r="AD118" s="54"/>
      <c r="AE118" s="54"/>
      <c r="AF118" s="54"/>
      <c r="AG118" s="54"/>
      <c r="AH118" s="54"/>
      <c r="AI118" s="54"/>
      <c r="AJ118" s="54"/>
      <c r="AK118" s="54"/>
      <c r="AL118" s="54"/>
      <c r="AM118" s="54"/>
      <c r="AN118" s="54"/>
      <c r="AO118" s="54"/>
      <c r="AP118" s="54"/>
      <c r="AQ118" s="54"/>
      <c r="AR118" s="54"/>
      <c r="AS118" s="54"/>
      <c r="AU118" s="64">
        <f t="shared" si="133"/>
        <v>0</v>
      </c>
      <c r="AV118" s="64">
        <f t="shared" si="134"/>
        <v>0</v>
      </c>
      <c r="AW118" s="64">
        <f t="shared" si="135"/>
        <v>0</v>
      </c>
      <c r="AX118" s="64">
        <f t="shared" si="136"/>
        <v>0</v>
      </c>
      <c r="AY118" s="64">
        <f t="shared" si="137"/>
        <v>0</v>
      </c>
      <c r="AZ118" s="64">
        <f t="shared" si="138"/>
        <v>0</v>
      </c>
      <c r="BA118" s="64">
        <f t="shared" si="139"/>
        <v>0</v>
      </c>
      <c r="BB118" s="64">
        <f t="shared" si="140"/>
        <v>0</v>
      </c>
      <c r="BC118" s="64">
        <f t="shared" si="141"/>
        <v>0</v>
      </c>
      <c r="BD118" s="64">
        <f t="shared" si="142"/>
        <v>0</v>
      </c>
      <c r="BE118" s="64">
        <f t="shared" si="143"/>
        <v>0</v>
      </c>
      <c r="BF118" s="64">
        <f t="shared" si="144"/>
        <v>0</v>
      </c>
      <c r="BG118" s="64">
        <f t="shared" si="145"/>
        <v>0</v>
      </c>
      <c r="BH118" s="64">
        <f t="shared" si="146"/>
        <v>0</v>
      </c>
      <c r="BI118" s="64">
        <f t="shared" si="147"/>
        <v>0</v>
      </c>
      <c r="BJ118" s="64">
        <f t="shared" si="148"/>
        <v>0</v>
      </c>
      <c r="BK118" s="64">
        <f t="shared" si="149"/>
        <v>0</v>
      </c>
      <c r="BL118" s="64">
        <f t="shared" si="150"/>
        <v>0</v>
      </c>
      <c r="BM118" s="64">
        <f t="shared" si="151"/>
        <v>0</v>
      </c>
      <c r="BN118" s="64">
        <f t="shared" si="152"/>
        <v>0</v>
      </c>
      <c r="BO118" s="64">
        <f t="shared" si="153"/>
        <v>0</v>
      </c>
    </row>
    <row r="119" spans="1:67" x14ac:dyDescent="0.3">
      <c r="A119" s="4" t="s">
        <v>245</v>
      </c>
      <c r="B119" s="4">
        <v>1</v>
      </c>
      <c r="C119" s="5">
        <v>124</v>
      </c>
      <c r="D119" s="17">
        <v>1.1000000000000001</v>
      </c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4"/>
      <c r="T119" s="4">
        <f t="shared" si="207"/>
        <v>0</v>
      </c>
      <c r="U119" s="5">
        <f t="shared" si="208"/>
        <v>0</v>
      </c>
      <c r="V119" s="18">
        <f t="shared" si="209"/>
        <v>0</v>
      </c>
      <c r="W119" s="47" t="s">
        <v>329</v>
      </c>
      <c r="X119" s="43" t="s">
        <v>360</v>
      </c>
      <c r="Y119" s="54"/>
      <c r="Z119" s="54"/>
      <c r="AA119" s="54"/>
      <c r="AB119" s="54"/>
      <c r="AC119" s="54"/>
      <c r="AD119" s="54"/>
      <c r="AE119" s="54"/>
      <c r="AF119" s="54"/>
      <c r="AG119" s="54"/>
      <c r="AH119" s="54"/>
      <c r="AI119" s="54"/>
      <c r="AJ119" s="54"/>
      <c r="AK119" s="54"/>
      <c r="AL119" s="54"/>
      <c r="AM119" s="54"/>
      <c r="AN119" s="54"/>
      <c r="AO119" s="54"/>
      <c r="AP119" s="54"/>
      <c r="AQ119" s="54"/>
      <c r="AR119" s="54"/>
      <c r="AS119" s="54"/>
      <c r="AU119" s="64">
        <f t="shared" si="133"/>
        <v>0</v>
      </c>
      <c r="AV119" s="64">
        <f t="shared" si="134"/>
        <v>0</v>
      </c>
      <c r="AW119" s="64">
        <f t="shared" si="135"/>
        <v>0</v>
      </c>
      <c r="AX119" s="64">
        <f t="shared" si="136"/>
        <v>0</v>
      </c>
      <c r="AY119" s="64">
        <f t="shared" si="137"/>
        <v>0</v>
      </c>
      <c r="AZ119" s="64">
        <f t="shared" si="138"/>
        <v>0</v>
      </c>
      <c r="BA119" s="64">
        <f t="shared" si="139"/>
        <v>0</v>
      </c>
      <c r="BB119" s="64">
        <f t="shared" si="140"/>
        <v>0</v>
      </c>
      <c r="BC119" s="64">
        <f t="shared" si="141"/>
        <v>0</v>
      </c>
      <c r="BD119" s="64">
        <f t="shared" si="142"/>
        <v>0</v>
      </c>
      <c r="BE119" s="64">
        <f t="shared" si="143"/>
        <v>0</v>
      </c>
      <c r="BF119" s="64">
        <f t="shared" si="144"/>
        <v>0</v>
      </c>
      <c r="BG119" s="64">
        <f t="shared" si="145"/>
        <v>0</v>
      </c>
      <c r="BH119" s="64">
        <f t="shared" si="146"/>
        <v>0</v>
      </c>
      <c r="BI119" s="64">
        <f t="shared" si="147"/>
        <v>0</v>
      </c>
      <c r="BJ119" s="64">
        <f t="shared" si="148"/>
        <v>0</v>
      </c>
      <c r="BK119" s="64">
        <f t="shared" si="149"/>
        <v>0</v>
      </c>
      <c r="BL119" s="64">
        <f t="shared" si="150"/>
        <v>0</v>
      </c>
      <c r="BM119" s="64">
        <f t="shared" si="151"/>
        <v>0</v>
      </c>
      <c r="BN119" s="64">
        <f t="shared" si="152"/>
        <v>0</v>
      </c>
      <c r="BO119" s="64">
        <f t="shared" si="153"/>
        <v>0</v>
      </c>
    </row>
    <row r="120" spans="1:67" x14ac:dyDescent="0.3">
      <c r="A120" s="4" t="s">
        <v>246</v>
      </c>
      <c r="B120" s="4">
        <v>1</v>
      </c>
      <c r="C120" s="5">
        <v>135</v>
      </c>
      <c r="D120" s="17">
        <v>1.6</v>
      </c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4"/>
      <c r="T120" s="4">
        <f t="shared" si="207"/>
        <v>0</v>
      </c>
      <c r="U120" s="5">
        <f t="shared" si="208"/>
        <v>0</v>
      </c>
      <c r="V120" s="18">
        <f t="shared" si="209"/>
        <v>0</v>
      </c>
      <c r="W120" s="47" t="s">
        <v>329</v>
      </c>
      <c r="X120" s="43" t="s">
        <v>360</v>
      </c>
      <c r="Y120" s="54"/>
      <c r="Z120" s="54"/>
      <c r="AA120" s="54"/>
      <c r="AB120" s="54"/>
      <c r="AC120" s="54"/>
      <c r="AD120" s="54"/>
      <c r="AE120" s="54"/>
      <c r="AF120" s="54"/>
      <c r="AG120" s="54"/>
      <c r="AH120" s="54"/>
      <c r="AI120" s="54"/>
      <c r="AJ120" s="54"/>
      <c r="AK120" s="54"/>
      <c r="AL120" s="54"/>
      <c r="AM120" s="54"/>
      <c r="AN120" s="54"/>
      <c r="AO120" s="54"/>
      <c r="AP120" s="54"/>
      <c r="AQ120" s="54"/>
      <c r="AR120" s="54"/>
      <c r="AS120" s="54"/>
      <c r="AU120" s="64">
        <f t="shared" si="133"/>
        <v>0</v>
      </c>
      <c r="AV120" s="64">
        <f t="shared" si="134"/>
        <v>0</v>
      </c>
      <c r="AW120" s="64">
        <f t="shared" si="135"/>
        <v>0</v>
      </c>
      <c r="AX120" s="64">
        <f t="shared" si="136"/>
        <v>0</v>
      </c>
      <c r="AY120" s="64">
        <f t="shared" si="137"/>
        <v>0</v>
      </c>
      <c r="AZ120" s="64">
        <f t="shared" si="138"/>
        <v>0</v>
      </c>
      <c r="BA120" s="64">
        <f t="shared" si="139"/>
        <v>0</v>
      </c>
      <c r="BB120" s="64">
        <f t="shared" si="140"/>
        <v>0</v>
      </c>
      <c r="BC120" s="64">
        <f t="shared" si="141"/>
        <v>0</v>
      </c>
      <c r="BD120" s="64">
        <f t="shared" si="142"/>
        <v>0</v>
      </c>
      <c r="BE120" s="64">
        <f t="shared" si="143"/>
        <v>0</v>
      </c>
      <c r="BF120" s="64">
        <f t="shared" si="144"/>
        <v>0</v>
      </c>
      <c r="BG120" s="64">
        <f t="shared" si="145"/>
        <v>0</v>
      </c>
      <c r="BH120" s="64">
        <f t="shared" si="146"/>
        <v>0</v>
      </c>
      <c r="BI120" s="64">
        <f t="shared" si="147"/>
        <v>0</v>
      </c>
      <c r="BJ120" s="64">
        <f t="shared" si="148"/>
        <v>0</v>
      </c>
      <c r="BK120" s="64">
        <f t="shared" si="149"/>
        <v>0</v>
      </c>
      <c r="BL120" s="64">
        <f t="shared" si="150"/>
        <v>0</v>
      </c>
      <c r="BM120" s="64">
        <f t="shared" si="151"/>
        <v>0</v>
      </c>
      <c r="BN120" s="64">
        <f t="shared" si="152"/>
        <v>0</v>
      </c>
      <c r="BO120" s="64">
        <f t="shared" si="153"/>
        <v>0</v>
      </c>
    </row>
    <row r="121" spans="1:67" x14ac:dyDescent="0.3">
      <c r="A121" s="4" t="s">
        <v>247</v>
      </c>
      <c r="B121" s="4">
        <v>3</v>
      </c>
      <c r="C121" s="5">
        <v>454</v>
      </c>
      <c r="D121" s="17">
        <v>6.5</v>
      </c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4">
        <f t="shared" ref="S121" si="210">SUM(E121:R121)</f>
        <v>0</v>
      </c>
      <c r="T121" s="4">
        <f t="shared" ref="T121" si="211">S121*B121</f>
        <v>0</v>
      </c>
      <c r="U121" s="5">
        <f t="shared" ref="U121" si="212">S121*C121</f>
        <v>0</v>
      </c>
      <c r="V121" s="18">
        <f t="shared" ref="V121" si="213">S121*D121</f>
        <v>0</v>
      </c>
      <c r="W121" s="47"/>
      <c r="X121" s="43" t="s">
        <v>369</v>
      </c>
      <c r="Y121" s="54"/>
      <c r="Z121" s="54"/>
      <c r="AA121" s="54"/>
      <c r="AB121" s="54"/>
      <c r="AC121" s="54"/>
      <c r="AD121" s="54"/>
      <c r="AE121" s="54"/>
      <c r="AF121" s="54"/>
      <c r="AG121" s="54"/>
      <c r="AH121" s="54"/>
      <c r="AI121" s="54"/>
      <c r="AJ121" s="54"/>
      <c r="AK121" s="54"/>
      <c r="AL121" s="54"/>
      <c r="AM121" s="54"/>
      <c r="AN121" s="54"/>
      <c r="AO121" s="54"/>
      <c r="AP121" s="54"/>
      <c r="AQ121" s="54"/>
      <c r="AR121" s="54"/>
      <c r="AS121" s="54"/>
      <c r="AU121" s="64">
        <f t="shared" si="133"/>
        <v>0</v>
      </c>
      <c r="AV121" s="64">
        <f t="shared" si="134"/>
        <v>0</v>
      </c>
      <c r="AW121" s="64">
        <f t="shared" si="135"/>
        <v>0</v>
      </c>
      <c r="AX121" s="64">
        <f t="shared" si="136"/>
        <v>0</v>
      </c>
      <c r="AY121" s="64">
        <f t="shared" si="137"/>
        <v>0</v>
      </c>
      <c r="AZ121" s="64">
        <f t="shared" si="138"/>
        <v>0</v>
      </c>
      <c r="BA121" s="64">
        <f t="shared" si="139"/>
        <v>0</v>
      </c>
      <c r="BB121" s="64">
        <f t="shared" si="140"/>
        <v>0</v>
      </c>
      <c r="BC121" s="64">
        <f t="shared" si="141"/>
        <v>0</v>
      </c>
      <c r="BD121" s="64">
        <f t="shared" si="142"/>
        <v>0</v>
      </c>
      <c r="BE121" s="64">
        <f t="shared" si="143"/>
        <v>0</v>
      </c>
      <c r="BF121" s="64">
        <f t="shared" si="144"/>
        <v>0</v>
      </c>
      <c r="BG121" s="64">
        <f t="shared" si="145"/>
        <v>0</v>
      </c>
      <c r="BH121" s="64">
        <f t="shared" si="146"/>
        <v>0</v>
      </c>
      <c r="BI121" s="64">
        <f t="shared" si="147"/>
        <v>0</v>
      </c>
      <c r="BJ121" s="64">
        <f t="shared" si="148"/>
        <v>0</v>
      </c>
      <c r="BK121" s="64">
        <f t="shared" si="149"/>
        <v>0</v>
      </c>
      <c r="BL121" s="64">
        <f t="shared" si="150"/>
        <v>0</v>
      </c>
      <c r="BM121" s="64">
        <f t="shared" si="151"/>
        <v>0</v>
      </c>
      <c r="BN121" s="64">
        <f t="shared" si="152"/>
        <v>0</v>
      </c>
      <c r="BO121" s="64">
        <f t="shared" si="153"/>
        <v>0</v>
      </c>
    </row>
    <row r="122" spans="1:67" x14ac:dyDescent="0.3">
      <c r="A122" s="4" t="s">
        <v>248</v>
      </c>
      <c r="B122" s="4">
        <v>1</v>
      </c>
      <c r="C122" s="5">
        <v>130</v>
      </c>
      <c r="D122" s="17">
        <v>1.7</v>
      </c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4"/>
      <c r="T122" s="4">
        <f t="shared" ref="T122:T124" si="214">SUM(E122:R122)</f>
        <v>0</v>
      </c>
      <c r="U122" s="5">
        <f t="shared" ref="U122:U124" si="215">T122*C122</f>
        <v>0</v>
      </c>
      <c r="V122" s="18">
        <f t="shared" ref="V122:V124" si="216">T122*D122</f>
        <v>0</v>
      </c>
      <c r="W122" s="47" t="s">
        <v>329</v>
      </c>
      <c r="X122" s="43" t="s">
        <v>360</v>
      </c>
      <c r="Y122" s="54"/>
      <c r="Z122" s="54"/>
      <c r="AA122" s="54"/>
      <c r="AB122" s="54"/>
      <c r="AC122" s="54"/>
      <c r="AD122" s="54"/>
      <c r="AE122" s="54"/>
      <c r="AF122" s="54"/>
      <c r="AG122" s="54"/>
      <c r="AH122" s="54"/>
      <c r="AI122" s="54"/>
      <c r="AJ122" s="54"/>
      <c r="AK122" s="54"/>
      <c r="AL122" s="54"/>
      <c r="AM122" s="54"/>
      <c r="AN122" s="54"/>
      <c r="AO122" s="54"/>
      <c r="AP122" s="54"/>
      <c r="AQ122" s="54"/>
      <c r="AR122" s="54"/>
      <c r="AS122" s="54"/>
      <c r="AU122" s="64">
        <f t="shared" si="133"/>
        <v>0</v>
      </c>
      <c r="AV122" s="64">
        <f t="shared" si="134"/>
        <v>0</v>
      </c>
      <c r="AW122" s="64">
        <f t="shared" si="135"/>
        <v>0</v>
      </c>
      <c r="AX122" s="64">
        <f t="shared" si="136"/>
        <v>0</v>
      </c>
      <c r="AY122" s="64">
        <f t="shared" si="137"/>
        <v>0</v>
      </c>
      <c r="AZ122" s="64">
        <f t="shared" si="138"/>
        <v>0</v>
      </c>
      <c r="BA122" s="64">
        <f t="shared" si="139"/>
        <v>0</v>
      </c>
      <c r="BB122" s="64">
        <f t="shared" si="140"/>
        <v>0</v>
      </c>
      <c r="BC122" s="64">
        <f t="shared" si="141"/>
        <v>0</v>
      </c>
      <c r="BD122" s="64">
        <f t="shared" si="142"/>
        <v>0</v>
      </c>
      <c r="BE122" s="64">
        <f t="shared" si="143"/>
        <v>0</v>
      </c>
      <c r="BF122" s="64">
        <f t="shared" si="144"/>
        <v>0</v>
      </c>
      <c r="BG122" s="64">
        <f t="shared" si="145"/>
        <v>0</v>
      </c>
      <c r="BH122" s="64">
        <f t="shared" si="146"/>
        <v>0</v>
      </c>
      <c r="BI122" s="64">
        <f t="shared" si="147"/>
        <v>0</v>
      </c>
      <c r="BJ122" s="64">
        <f t="shared" si="148"/>
        <v>0</v>
      </c>
      <c r="BK122" s="64">
        <f t="shared" si="149"/>
        <v>0</v>
      </c>
      <c r="BL122" s="64">
        <f t="shared" si="150"/>
        <v>0</v>
      </c>
      <c r="BM122" s="64">
        <f t="shared" si="151"/>
        <v>0</v>
      </c>
      <c r="BN122" s="64">
        <f t="shared" si="152"/>
        <v>0</v>
      </c>
      <c r="BO122" s="64">
        <f t="shared" si="153"/>
        <v>0</v>
      </c>
    </row>
    <row r="123" spans="1:67" x14ac:dyDescent="0.3">
      <c r="A123" s="4" t="s">
        <v>249</v>
      </c>
      <c r="B123" s="4">
        <v>1</v>
      </c>
      <c r="C123" s="5">
        <v>130</v>
      </c>
      <c r="D123" s="17">
        <v>1.3</v>
      </c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4"/>
      <c r="T123" s="4">
        <f t="shared" si="214"/>
        <v>0</v>
      </c>
      <c r="U123" s="5">
        <f t="shared" si="215"/>
        <v>0</v>
      </c>
      <c r="V123" s="18">
        <f t="shared" si="216"/>
        <v>0</v>
      </c>
      <c r="W123" s="47" t="s">
        <v>329</v>
      </c>
      <c r="X123" s="43" t="s">
        <v>360</v>
      </c>
      <c r="Y123" s="54"/>
      <c r="Z123" s="54"/>
      <c r="AA123" s="54"/>
      <c r="AB123" s="54"/>
      <c r="AC123" s="54"/>
      <c r="AD123" s="54"/>
      <c r="AE123" s="54"/>
      <c r="AF123" s="54"/>
      <c r="AG123" s="54"/>
      <c r="AH123" s="54"/>
      <c r="AI123" s="54"/>
      <c r="AJ123" s="54"/>
      <c r="AK123" s="54"/>
      <c r="AL123" s="54"/>
      <c r="AM123" s="54"/>
      <c r="AN123" s="54"/>
      <c r="AO123" s="54"/>
      <c r="AP123" s="54"/>
      <c r="AQ123" s="54"/>
      <c r="AR123" s="54"/>
      <c r="AS123" s="54"/>
      <c r="AU123" s="64">
        <f t="shared" si="133"/>
        <v>0</v>
      </c>
      <c r="AV123" s="64">
        <f t="shared" si="134"/>
        <v>0</v>
      </c>
      <c r="AW123" s="64">
        <f t="shared" si="135"/>
        <v>0</v>
      </c>
      <c r="AX123" s="64">
        <f t="shared" si="136"/>
        <v>0</v>
      </c>
      <c r="AY123" s="64">
        <f t="shared" si="137"/>
        <v>0</v>
      </c>
      <c r="AZ123" s="64">
        <f t="shared" si="138"/>
        <v>0</v>
      </c>
      <c r="BA123" s="64">
        <f t="shared" si="139"/>
        <v>0</v>
      </c>
      <c r="BB123" s="64">
        <f t="shared" si="140"/>
        <v>0</v>
      </c>
      <c r="BC123" s="64">
        <f t="shared" si="141"/>
        <v>0</v>
      </c>
      <c r="BD123" s="64">
        <f t="shared" si="142"/>
        <v>0</v>
      </c>
      <c r="BE123" s="64">
        <f t="shared" si="143"/>
        <v>0</v>
      </c>
      <c r="BF123" s="64">
        <f t="shared" si="144"/>
        <v>0</v>
      </c>
      <c r="BG123" s="64">
        <f t="shared" si="145"/>
        <v>0</v>
      </c>
      <c r="BH123" s="64">
        <f t="shared" si="146"/>
        <v>0</v>
      </c>
      <c r="BI123" s="64">
        <f t="shared" si="147"/>
        <v>0</v>
      </c>
      <c r="BJ123" s="64">
        <f t="shared" si="148"/>
        <v>0</v>
      </c>
      <c r="BK123" s="64">
        <f t="shared" si="149"/>
        <v>0</v>
      </c>
      <c r="BL123" s="64">
        <f t="shared" si="150"/>
        <v>0</v>
      </c>
      <c r="BM123" s="64">
        <f t="shared" si="151"/>
        <v>0</v>
      </c>
      <c r="BN123" s="64">
        <f t="shared" si="152"/>
        <v>0</v>
      </c>
      <c r="BO123" s="64">
        <f t="shared" si="153"/>
        <v>0</v>
      </c>
    </row>
    <row r="124" spans="1:67" x14ac:dyDescent="0.3">
      <c r="A124" s="4" t="s">
        <v>250</v>
      </c>
      <c r="B124" s="4">
        <v>1</v>
      </c>
      <c r="C124" s="5">
        <v>194</v>
      </c>
      <c r="D124" s="17">
        <v>3.5</v>
      </c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4"/>
      <c r="T124" s="4">
        <f t="shared" si="214"/>
        <v>0</v>
      </c>
      <c r="U124" s="5">
        <f t="shared" si="215"/>
        <v>0</v>
      </c>
      <c r="V124" s="18">
        <f t="shared" si="216"/>
        <v>0</v>
      </c>
      <c r="W124" s="47" t="s">
        <v>329</v>
      </c>
      <c r="X124" s="43" t="s">
        <v>365</v>
      </c>
      <c r="Y124" s="54"/>
      <c r="Z124" s="54"/>
      <c r="AA124" s="54"/>
      <c r="AB124" s="54"/>
      <c r="AC124" s="54"/>
      <c r="AD124" s="54"/>
      <c r="AE124" s="54"/>
      <c r="AF124" s="54"/>
      <c r="AG124" s="54"/>
      <c r="AH124" s="54"/>
      <c r="AI124" s="54"/>
      <c r="AJ124" s="54"/>
      <c r="AK124" s="54"/>
      <c r="AL124" s="54"/>
      <c r="AM124" s="54"/>
      <c r="AN124" s="54"/>
      <c r="AO124" s="54"/>
      <c r="AP124" s="54"/>
      <c r="AQ124" s="54"/>
      <c r="AR124" s="54"/>
      <c r="AS124" s="54"/>
      <c r="AU124" s="64">
        <f t="shared" si="133"/>
        <v>0</v>
      </c>
      <c r="AV124" s="64">
        <f t="shared" si="134"/>
        <v>0</v>
      </c>
      <c r="AW124" s="64">
        <f t="shared" si="135"/>
        <v>0</v>
      </c>
      <c r="AX124" s="64">
        <f t="shared" si="136"/>
        <v>0</v>
      </c>
      <c r="AY124" s="64">
        <f t="shared" si="137"/>
        <v>0</v>
      </c>
      <c r="AZ124" s="64">
        <f t="shared" si="138"/>
        <v>0</v>
      </c>
      <c r="BA124" s="64">
        <f t="shared" si="139"/>
        <v>0</v>
      </c>
      <c r="BB124" s="64">
        <f t="shared" si="140"/>
        <v>0</v>
      </c>
      <c r="BC124" s="64">
        <f t="shared" si="141"/>
        <v>0</v>
      </c>
      <c r="BD124" s="64">
        <f t="shared" si="142"/>
        <v>0</v>
      </c>
      <c r="BE124" s="64">
        <f t="shared" si="143"/>
        <v>0</v>
      </c>
      <c r="BF124" s="64">
        <f t="shared" si="144"/>
        <v>0</v>
      </c>
      <c r="BG124" s="64">
        <f t="shared" si="145"/>
        <v>0</v>
      </c>
      <c r="BH124" s="64">
        <f t="shared" si="146"/>
        <v>0</v>
      </c>
      <c r="BI124" s="64">
        <f t="shared" si="147"/>
        <v>0</v>
      </c>
      <c r="BJ124" s="64">
        <f t="shared" si="148"/>
        <v>0</v>
      </c>
      <c r="BK124" s="64">
        <f t="shared" si="149"/>
        <v>0</v>
      </c>
      <c r="BL124" s="64">
        <f t="shared" si="150"/>
        <v>0</v>
      </c>
      <c r="BM124" s="64">
        <f t="shared" si="151"/>
        <v>0</v>
      </c>
      <c r="BN124" s="64">
        <f t="shared" si="152"/>
        <v>0</v>
      </c>
      <c r="BO124" s="64">
        <f t="shared" si="153"/>
        <v>0</v>
      </c>
    </row>
    <row r="125" spans="1:67" x14ac:dyDescent="0.3">
      <c r="A125" s="4" t="s">
        <v>251</v>
      </c>
      <c r="B125" s="4">
        <v>3</v>
      </c>
      <c r="C125" s="5">
        <v>390</v>
      </c>
      <c r="D125" s="17">
        <v>4</v>
      </c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4">
        <f t="shared" ref="S125" si="217">SUM(E125:R125)</f>
        <v>0</v>
      </c>
      <c r="T125" s="4">
        <f t="shared" ref="T125" si="218">S125*B125</f>
        <v>0</v>
      </c>
      <c r="U125" s="5">
        <f t="shared" ref="U125" si="219">S125*C125</f>
        <v>0</v>
      </c>
      <c r="V125" s="18">
        <f t="shared" ref="V125" si="220">S125*D125</f>
        <v>0</v>
      </c>
      <c r="W125" s="43"/>
      <c r="X125" s="43" t="s">
        <v>340</v>
      </c>
      <c r="Y125" s="54"/>
      <c r="Z125" s="54"/>
      <c r="AA125" s="54"/>
      <c r="AB125" s="54"/>
      <c r="AC125" s="54"/>
      <c r="AD125" s="54"/>
      <c r="AE125" s="54"/>
      <c r="AF125" s="54"/>
      <c r="AG125" s="54"/>
      <c r="AH125" s="54"/>
      <c r="AI125" s="54"/>
      <c r="AJ125" s="54"/>
      <c r="AK125" s="54"/>
      <c r="AL125" s="54"/>
      <c r="AM125" s="54"/>
      <c r="AN125" s="54"/>
      <c r="AO125" s="54"/>
      <c r="AP125" s="54"/>
      <c r="AQ125" s="54"/>
      <c r="AR125" s="54"/>
      <c r="AS125" s="54"/>
      <c r="AU125" s="64">
        <f t="shared" si="133"/>
        <v>0</v>
      </c>
      <c r="AV125" s="64">
        <f t="shared" si="134"/>
        <v>0</v>
      </c>
      <c r="AW125" s="64">
        <f t="shared" si="135"/>
        <v>0</v>
      </c>
      <c r="AX125" s="64">
        <f t="shared" si="136"/>
        <v>0</v>
      </c>
      <c r="AY125" s="64">
        <f t="shared" si="137"/>
        <v>0</v>
      </c>
      <c r="AZ125" s="64">
        <f t="shared" si="138"/>
        <v>0</v>
      </c>
      <c r="BA125" s="64">
        <f t="shared" si="139"/>
        <v>0</v>
      </c>
      <c r="BB125" s="64">
        <f t="shared" si="140"/>
        <v>0</v>
      </c>
      <c r="BC125" s="64">
        <f t="shared" si="141"/>
        <v>0</v>
      </c>
      <c r="BD125" s="64">
        <f t="shared" si="142"/>
        <v>0</v>
      </c>
      <c r="BE125" s="64">
        <f t="shared" si="143"/>
        <v>0</v>
      </c>
      <c r="BF125" s="64">
        <f t="shared" si="144"/>
        <v>0</v>
      </c>
      <c r="BG125" s="64">
        <f t="shared" si="145"/>
        <v>0</v>
      </c>
      <c r="BH125" s="64">
        <f t="shared" si="146"/>
        <v>0</v>
      </c>
      <c r="BI125" s="64">
        <f t="shared" si="147"/>
        <v>0</v>
      </c>
      <c r="BJ125" s="64">
        <f t="shared" si="148"/>
        <v>0</v>
      </c>
      <c r="BK125" s="64">
        <f t="shared" si="149"/>
        <v>0</v>
      </c>
      <c r="BL125" s="64">
        <f t="shared" si="150"/>
        <v>0</v>
      </c>
      <c r="BM125" s="64">
        <f t="shared" si="151"/>
        <v>0</v>
      </c>
      <c r="BN125" s="64">
        <f t="shared" si="152"/>
        <v>0</v>
      </c>
      <c r="BO125" s="64">
        <f t="shared" si="153"/>
        <v>0</v>
      </c>
    </row>
    <row r="126" spans="1:67" x14ac:dyDescent="0.3">
      <c r="A126" s="4" t="s">
        <v>252</v>
      </c>
      <c r="B126" s="4">
        <v>1</v>
      </c>
      <c r="C126" s="5">
        <v>130</v>
      </c>
      <c r="D126" s="17">
        <v>1.3</v>
      </c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4"/>
      <c r="T126" s="4">
        <f t="shared" ref="T126:T128" si="221">SUM(E126:R126)</f>
        <v>0</v>
      </c>
      <c r="U126" s="5">
        <f t="shared" ref="U126:U128" si="222">T126*C126</f>
        <v>0</v>
      </c>
      <c r="V126" s="18">
        <f t="shared" ref="V126:V128" si="223">T126*D126</f>
        <v>0</v>
      </c>
      <c r="W126" s="47" t="s">
        <v>329</v>
      </c>
      <c r="X126" s="43" t="s">
        <v>360</v>
      </c>
      <c r="Y126" s="54"/>
      <c r="Z126" s="54"/>
      <c r="AA126" s="54"/>
      <c r="AB126" s="54"/>
      <c r="AC126" s="54"/>
      <c r="AD126" s="54"/>
      <c r="AE126" s="54"/>
      <c r="AF126" s="54"/>
      <c r="AG126" s="54"/>
      <c r="AH126" s="54"/>
      <c r="AI126" s="54"/>
      <c r="AJ126" s="54"/>
      <c r="AK126" s="54"/>
      <c r="AL126" s="54"/>
      <c r="AM126" s="54"/>
      <c r="AN126" s="54"/>
      <c r="AO126" s="54"/>
      <c r="AP126" s="54"/>
      <c r="AQ126" s="54"/>
      <c r="AR126" s="54"/>
      <c r="AS126" s="54"/>
      <c r="AU126" s="64">
        <f t="shared" si="133"/>
        <v>0</v>
      </c>
      <c r="AV126" s="64">
        <f t="shared" si="134"/>
        <v>0</v>
      </c>
      <c r="AW126" s="64">
        <f t="shared" si="135"/>
        <v>0</v>
      </c>
      <c r="AX126" s="64">
        <f t="shared" si="136"/>
        <v>0</v>
      </c>
      <c r="AY126" s="64">
        <f t="shared" si="137"/>
        <v>0</v>
      </c>
      <c r="AZ126" s="64">
        <f t="shared" si="138"/>
        <v>0</v>
      </c>
      <c r="BA126" s="64">
        <f t="shared" si="139"/>
        <v>0</v>
      </c>
      <c r="BB126" s="64">
        <f t="shared" si="140"/>
        <v>0</v>
      </c>
      <c r="BC126" s="64">
        <f t="shared" si="141"/>
        <v>0</v>
      </c>
      <c r="BD126" s="64">
        <f t="shared" si="142"/>
        <v>0</v>
      </c>
      <c r="BE126" s="64">
        <f t="shared" si="143"/>
        <v>0</v>
      </c>
      <c r="BF126" s="64">
        <f t="shared" si="144"/>
        <v>0</v>
      </c>
      <c r="BG126" s="64">
        <f t="shared" si="145"/>
        <v>0</v>
      </c>
      <c r="BH126" s="64">
        <f t="shared" si="146"/>
        <v>0</v>
      </c>
      <c r="BI126" s="64">
        <f t="shared" si="147"/>
        <v>0</v>
      </c>
      <c r="BJ126" s="64">
        <f t="shared" si="148"/>
        <v>0</v>
      </c>
      <c r="BK126" s="64">
        <f t="shared" si="149"/>
        <v>0</v>
      </c>
      <c r="BL126" s="64">
        <f t="shared" si="150"/>
        <v>0</v>
      </c>
      <c r="BM126" s="64">
        <f t="shared" si="151"/>
        <v>0</v>
      </c>
      <c r="BN126" s="64">
        <f t="shared" si="152"/>
        <v>0</v>
      </c>
      <c r="BO126" s="64">
        <f t="shared" si="153"/>
        <v>0</v>
      </c>
    </row>
    <row r="127" spans="1:67" x14ac:dyDescent="0.3">
      <c r="A127" s="4" t="s">
        <v>253</v>
      </c>
      <c r="B127" s="4">
        <v>1</v>
      </c>
      <c r="C127" s="5">
        <v>130</v>
      </c>
      <c r="D127" s="17">
        <v>1.2</v>
      </c>
      <c r="E127" s="22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4"/>
      <c r="T127" s="4">
        <f t="shared" si="221"/>
        <v>0</v>
      </c>
      <c r="U127" s="5">
        <f t="shared" si="222"/>
        <v>0</v>
      </c>
      <c r="V127" s="18">
        <f t="shared" si="223"/>
        <v>0</v>
      </c>
      <c r="W127" s="47" t="s">
        <v>329</v>
      </c>
      <c r="X127" s="43" t="s">
        <v>360</v>
      </c>
      <c r="Y127" s="54"/>
      <c r="Z127" s="54"/>
      <c r="AA127" s="54"/>
      <c r="AB127" s="54"/>
      <c r="AC127" s="54"/>
      <c r="AD127" s="54"/>
      <c r="AE127" s="54"/>
      <c r="AF127" s="54"/>
      <c r="AG127" s="54"/>
      <c r="AH127" s="54"/>
      <c r="AI127" s="54"/>
      <c r="AJ127" s="54"/>
      <c r="AK127" s="54"/>
      <c r="AL127" s="54"/>
      <c r="AM127" s="54"/>
      <c r="AN127" s="54"/>
      <c r="AO127" s="54"/>
      <c r="AP127" s="54"/>
      <c r="AQ127" s="54"/>
      <c r="AR127" s="54"/>
      <c r="AS127" s="54"/>
      <c r="AU127" s="64">
        <f t="shared" si="133"/>
        <v>0</v>
      </c>
      <c r="AV127" s="64">
        <f t="shared" si="134"/>
        <v>0</v>
      </c>
      <c r="AW127" s="64">
        <f t="shared" si="135"/>
        <v>0</v>
      </c>
      <c r="AX127" s="64">
        <f t="shared" si="136"/>
        <v>0</v>
      </c>
      <c r="AY127" s="64">
        <f t="shared" si="137"/>
        <v>0</v>
      </c>
      <c r="AZ127" s="64">
        <f t="shared" si="138"/>
        <v>0</v>
      </c>
      <c r="BA127" s="64">
        <f t="shared" si="139"/>
        <v>0</v>
      </c>
      <c r="BB127" s="64">
        <f t="shared" si="140"/>
        <v>0</v>
      </c>
      <c r="BC127" s="64">
        <f t="shared" si="141"/>
        <v>0</v>
      </c>
      <c r="BD127" s="64">
        <f t="shared" si="142"/>
        <v>0</v>
      </c>
      <c r="BE127" s="64">
        <f t="shared" si="143"/>
        <v>0</v>
      </c>
      <c r="BF127" s="64">
        <f t="shared" si="144"/>
        <v>0</v>
      </c>
      <c r="BG127" s="64">
        <f t="shared" si="145"/>
        <v>0</v>
      </c>
      <c r="BH127" s="64">
        <f t="shared" si="146"/>
        <v>0</v>
      </c>
      <c r="BI127" s="64">
        <f t="shared" si="147"/>
        <v>0</v>
      </c>
      <c r="BJ127" s="64">
        <f t="shared" si="148"/>
        <v>0</v>
      </c>
      <c r="BK127" s="64">
        <f t="shared" si="149"/>
        <v>0</v>
      </c>
      <c r="BL127" s="64">
        <f t="shared" si="150"/>
        <v>0</v>
      </c>
      <c r="BM127" s="64">
        <f t="shared" si="151"/>
        <v>0</v>
      </c>
      <c r="BN127" s="64">
        <f t="shared" si="152"/>
        <v>0</v>
      </c>
      <c r="BO127" s="64">
        <f t="shared" si="153"/>
        <v>0</v>
      </c>
    </row>
    <row r="128" spans="1:67" x14ac:dyDescent="0.3">
      <c r="A128" s="4" t="s">
        <v>254</v>
      </c>
      <c r="B128" s="4">
        <v>1</v>
      </c>
      <c r="C128" s="5">
        <v>130</v>
      </c>
      <c r="D128" s="17">
        <v>1.5</v>
      </c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4"/>
      <c r="T128" s="4">
        <f t="shared" si="221"/>
        <v>0</v>
      </c>
      <c r="U128" s="5">
        <f t="shared" si="222"/>
        <v>0</v>
      </c>
      <c r="V128" s="18">
        <f t="shared" si="223"/>
        <v>0</v>
      </c>
      <c r="W128" s="47" t="s">
        <v>329</v>
      </c>
      <c r="X128" s="43" t="s">
        <v>360</v>
      </c>
      <c r="Y128" s="54"/>
      <c r="Z128" s="54"/>
      <c r="AA128" s="54"/>
      <c r="AB128" s="54"/>
      <c r="AC128" s="54"/>
      <c r="AD128" s="54"/>
      <c r="AE128" s="54"/>
      <c r="AF128" s="54"/>
      <c r="AG128" s="54"/>
      <c r="AH128" s="54"/>
      <c r="AI128" s="54"/>
      <c r="AJ128" s="54"/>
      <c r="AK128" s="54"/>
      <c r="AL128" s="54"/>
      <c r="AM128" s="54"/>
      <c r="AN128" s="54"/>
      <c r="AO128" s="54"/>
      <c r="AP128" s="54"/>
      <c r="AQ128" s="54"/>
      <c r="AR128" s="54"/>
      <c r="AS128" s="54"/>
      <c r="AU128" s="64">
        <f t="shared" si="133"/>
        <v>0</v>
      </c>
      <c r="AV128" s="64">
        <f t="shared" si="134"/>
        <v>0</v>
      </c>
      <c r="AW128" s="64">
        <f t="shared" si="135"/>
        <v>0</v>
      </c>
      <c r="AX128" s="64">
        <f t="shared" si="136"/>
        <v>0</v>
      </c>
      <c r="AY128" s="64">
        <f t="shared" si="137"/>
        <v>0</v>
      </c>
      <c r="AZ128" s="64">
        <f t="shared" si="138"/>
        <v>0</v>
      </c>
      <c r="BA128" s="64">
        <f t="shared" si="139"/>
        <v>0</v>
      </c>
      <c r="BB128" s="64">
        <f t="shared" si="140"/>
        <v>0</v>
      </c>
      <c r="BC128" s="64">
        <f t="shared" si="141"/>
        <v>0</v>
      </c>
      <c r="BD128" s="64">
        <f t="shared" si="142"/>
        <v>0</v>
      </c>
      <c r="BE128" s="64">
        <f t="shared" si="143"/>
        <v>0</v>
      </c>
      <c r="BF128" s="64">
        <f t="shared" si="144"/>
        <v>0</v>
      </c>
      <c r="BG128" s="64">
        <f t="shared" si="145"/>
        <v>0</v>
      </c>
      <c r="BH128" s="64">
        <f t="shared" si="146"/>
        <v>0</v>
      </c>
      <c r="BI128" s="64">
        <f t="shared" si="147"/>
        <v>0</v>
      </c>
      <c r="BJ128" s="64">
        <f t="shared" si="148"/>
        <v>0</v>
      </c>
      <c r="BK128" s="64">
        <f t="shared" si="149"/>
        <v>0</v>
      </c>
      <c r="BL128" s="64">
        <f t="shared" si="150"/>
        <v>0</v>
      </c>
      <c r="BM128" s="64">
        <f t="shared" si="151"/>
        <v>0</v>
      </c>
      <c r="BN128" s="64">
        <f t="shared" si="152"/>
        <v>0</v>
      </c>
      <c r="BO128" s="64">
        <f t="shared" si="153"/>
        <v>0</v>
      </c>
    </row>
    <row r="129" spans="1:67" x14ac:dyDescent="0.3">
      <c r="A129" s="4" t="s">
        <v>255</v>
      </c>
      <c r="B129" s="4">
        <v>3</v>
      </c>
      <c r="C129" s="5">
        <v>412</v>
      </c>
      <c r="D129" s="17">
        <v>5</v>
      </c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4">
        <f t="shared" ref="S129" si="224">SUM(E129:R129)</f>
        <v>0</v>
      </c>
      <c r="T129" s="4">
        <f t="shared" ref="T129" si="225">S129*B129</f>
        <v>0</v>
      </c>
      <c r="U129" s="5">
        <f t="shared" ref="U129" si="226">S129*C129</f>
        <v>0</v>
      </c>
      <c r="V129" s="18">
        <f t="shared" ref="V129" si="227">S129*D129</f>
        <v>0</v>
      </c>
      <c r="W129" s="47"/>
      <c r="X129" s="43" t="s">
        <v>370</v>
      </c>
      <c r="Y129" s="54"/>
      <c r="Z129" s="54"/>
      <c r="AA129" s="54"/>
      <c r="AB129" s="54"/>
      <c r="AC129" s="54"/>
      <c r="AD129" s="54"/>
      <c r="AE129" s="54"/>
      <c r="AF129" s="54"/>
      <c r="AG129" s="54"/>
      <c r="AH129" s="54"/>
      <c r="AI129" s="54"/>
      <c r="AJ129" s="54"/>
      <c r="AK129" s="54"/>
      <c r="AL129" s="54"/>
      <c r="AM129" s="54"/>
      <c r="AN129" s="54"/>
      <c r="AO129" s="54"/>
      <c r="AP129" s="54"/>
      <c r="AQ129" s="54"/>
      <c r="AR129" s="54"/>
      <c r="AS129" s="54"/>
      <c r="AU129" s="64">
        <f t="shared" si="133"/>
        <v>0</v>
      </c>
      <c r="AV129" s="64">
        <f t="shared" si="134"/>
        <v>0</v>
      </c>
      <c r="AW129" s="64">
        <f t="shared" si="135"/>
        <v>0</v>
      </c>
      <c r="AX129" s="64">
        <f t="shared" si="136"/>
        <v>0</v>
      </c>
      <c r="AY129" s="64">
        <f t="shared" si="137"/>
        <v>0</v>
      </c>
      <c r="AZ129" s="64">
        <f t="shared" si="138"/>
        <v>0</v>
      </c>
      <c r="BA129" s="64">
        <f t="shared" si="139"/>
        <v>0</v>
      </c>
      <c r="BB129" s="64">
        <f t="shared" si="140"/>
        <v>0</v>
      </c>
      <c r="BC129" s="64">
        <f t="shared" si="141"/>
        <v>0</v>
      </c>
      <c r="BD129" s="64">
        <f t="shared" si="142"/>
        <v>0</v>
      </c>
      <c r="BE129" s="64">
        <f t="shared" si="143"/>
        <v>0</v>
      </c>
      <c r="BF129" s="64">
        <f t="shared" si="144"/>
        <v>0</v>
      </c>
      <c r="BG129" s="64">
        <f t="shared" si="145"/>
        <v>0</v>
      </c>
      <c r="BH129" s="64">
        <f t="shared" si="146"/>
        <v>0</v>
      </c>
      <c r="BI129" s="64">
        <f t="shared" si="147"/>
        <v>0</v>
      </c>
      <c r="BJ129" s="64">
        <f t="shared" si="148"/>
        <v>0</v>
      </c>
      <c r="BK129" s="64">
        <f t="shared" si="149"/>
        <v>0</v>
      </c>
      <c r="BL129" s="64">
        <f t="shared" si="150"/>
        <v>0</v>
      </c>
      <c r="BM129" s="64">
        <f t="shared" si="151"/>
        <v>0</v>
      </c>
      <c r="BN129" s="64">
        <f t="shared" si="152"/>
        <v>0</v>
      </c>
      <c r="BO129" s="64">
        <f t="shared" si="153"/>
        <v>0</v>
      </c>
    </row>
    <row r="130" spans="1:67" x14ac:dyDescent="0.3">
      <c r="A130" s="4" t="s">
        <v>256</v>
      </c>
      <c r="B130" s="4">
        <v>1</v>
      </c>
      <c r="C130" s="5">
        <v>130</v>
      </c>
      <c r="D130" s="17">
        <v>1.5</v>
      </c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4"/>
      <c r="T130" s="4">
        <f>SUM(E130:R130)</f>
        <v>0</v>
      </c>
      <c r="U130" s="5">
        <f>T130*C130</f>
        <v>0</v>
      </c>
      <c r="V130" s="18">
        <f>T130*D130</f>
        <v>0</v>
      </c>
      <c r="W130" s="47" t="s">
        <v>329</v>
      </c>
      <c r="X130" s="43" t="s">
        <v>360</v>
      </c>
      <c r="Y130" s="54"/>
      <c r="Z130" s="54"/>
      <c r="AA130" s="54"/>
      <c r="AB130" s="54"/>
      <c r="AC130" s="54"/>
      <c r="AD130" s="54"/>
      <c r="AE130" s="54"/>
      <c r="AF130" s="54"/>
      <c r="AG130" s="54"/>
      <c r="AH130" s="54"/>
      <c r="AI130" s="54"/>
      <c r="AJ130" s="54"/>
      <c r="AK130" s="54"/>
      <c r="AL130" s="54"/>
      <c r="AM130" s="54"/>
      <c r="AN130" s="54"/>
      <c r="AO130" s="54"/>
      <c r="AP130" s="54"/>
      <c r="AQ130" s="54"/>
      <c r="AR130" s="54"/>
      <c r="AS130" s="54"/>
      <c r="AU130" s="64">
        <f t="shared" si="133"/>
        <v>0</v>
      </c>
      <c r="AV130" s="64">
        <f t="shared" si="134"/>
        <v>0</v>
      </c>
      <c r="AW130" s="64">
        <f t="shared" si="135"/>
        <v>0</v>
      </c>
      <c r="AX130" s="64">
        <f t="shared" si="136"/>
        <v>0</v>
      </c>
      <c r="AY130" s="64">
        <f t="shared" si="137"/>
        <v>0</v>
      </c>
      <c r="AZ130" s="64">
        <f t="shared" si="138"/>
        <v>0</v>
      </c>
      <c r="BA130" s="64">
        <f t="shared" si="139"/>
        <v>0</v>
      </c>
      <c r="BB130" s="64">
        <f t="shared" si="140"/>
        <v>0</v>
      </c>
      <c r="BC130" s="64">
        <f t="shared" si="141"/>
        <v>0</v>
      </c>
      <c r="BD130" s="64">
        <f t="shared" si="142"/>
        <v>0</v>
      </c>
      <c r="BE130" s="64">
        <f t="shared" si="143"/>
        <v>0</v>
      </c>
      <c r="BF130" s="64">
        <f t="shared" si="144"/>
        <v>0</v>
      </c>
      <c r="BG130" s="64">
        <f t="shared" si="145"/>
        <v>0</v>
      </c>
      <c r="BH130" s="64">
        <f t="shared" si="146"/>
        <v>0</v>
      </c>
      <c r="BI130" s="64">
        <f t="shared" si="147"/>
        <v>0</v>
      </c>
      <c r="BJ130" s="64">
        <f t="shared" si="148"/>
        <v>0</v>
      </c>
      <c r="BK130" s="64">
        <f t="shared" si="149"/>
        <v>0</v>
      </c>
      <c r="BL130" s="64">
        <f t="shared" si="150"/>
        <v>0</v>
      </c>
      <c r="BM130" s="64">
        <f t="shared" si="151"/>
        <v>0</v>
      </c>
      <c r="BN130" s="64">
        <f t="shared" si="152"/>
        <v>0</v>
      </c>
      <c r="BO130" s="64">
        <f t="shared" si="153"/>
        <v>0</v>
      </c>
    </row>
    <row r="131" spans="1:67" x14ac:dyDescent="0.3">
      <c r="A131" s="4" t="s">
        <v>257</v>
      </c>
      <c r="B131" s="4">
        <v>1</v>
      </c>
      <c r="C131" s="5">
        <v>130</v>
      </c>
      <c r="D131" s="17">
        <v>1.4</v>
      </c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4"/>
      <c r="T131" s="4">
        <f t="shared" ref="T131:T132" si="228">SUM(E131:R131)</f>
        <v>0</v>
      </c>
      <c r="U131" s="5">
        <f t="shared" ref="U131:U132" si="229">T131*C131</f>
        <v>0</v>
      </c>
      <c r="V131" s="18">
        <f t="shared" ref="V131:V132" si="230">T131*D131</f>
        <v>0</v>
      </c>
      <c r="W131" s="47" t="s">
        <v>329</v>
      </c>
      <c r="X131" s="43" t="s">
        <v>360</v>
      </c>
      <c r="Y131" s="54"/>
      <c r="Z131" s="54"/>
      <c r="AA131" s="54"/>
      <c r="AB131" s="54"/>
      <c r="AC131" s="54"/>
      <c r="AD131" s="54"/>
      <c r="AE131" s="54"/>
      <c r="AF131" s="54"/>
      <c r="AG131" s="54"/>
      <c r="AH131" s="54"/>
      <c r="AI131" s="54"/>
      <c r="AJ131" s="54"/>
      <c r="AK131" s="54"/>
      <c r="AL131" s="54"/>
      <c r="AM131" s="54"/>
      <c r="AN131" s="54"/>
      <c r="AO131" s="54"/>
      <c r="AP131" s="54"/>
      <c r="AQ131" s="54"/>
      <c r="AR131" s="54"/>
      <c r="AS131" s="54"/>
      <c r="AU131" s="64">
        <f t="shared" si="133"/>
        <v>0</v>
      </c>
      <c r="AV131" s="64">
        <f t="shared" si="134"/>
        <v>0</v>
      </c>
      <c r="AW131" s="64">
        <f t="shared" si="135"/>
        <v>0</v>
      </c>
      <c r="AX131" s="64">
        <f t="shared" si="136"/>
        <v>0</v>
      </c>
      <c r="AY131" s="64">
        <f t="shared" si="137"/>
        <v>0</v>
      </c>
      <c r="AZ131" s="64">
        <f t="shared" si="138"/>
        <v>0</v>
      </c>
      <c r="BA131" s="64">
        <f t="shared" si="139"/>
        <v>0</v>
      </c>
      <c r="BB131" s="64">
        <f t="shared" si="140"/>
        <v>0</v>
      </c>
      <c r="BC131" s="64">
        <f t="shared" si="141"/>
        <v>0</v>
      </c>
      <c r="BD131" s="64">
        <f t="shared" si="142"/>
        <v>0</v>
      </c>
      <c r="BE131" s="64">
        <f t="shared" si="143"/>
        <v>0</v>
      </c>
      <c r="BF131" s="64">
        <f t="shared" si="144"/>
        <v>0</v>
      </c>
      <c r="BG131" s="64">
        <f t="shared" si="145"/>
        <v>0</v>
      </c>
      <c r="BH131" s="64">
        <f t="shared" si="146"/>
        <v>0</v>
      </c>
      <c r="BI131" s="64">
        <f t="shared" si="147"/>
        <v>0</v>
      </c>
      <c r="BJ131" s="64">
        <f t="shared" si="148"/>
        <v>0</v>
      </c>
      <c r="BK131" s="64">
        <f t="shared" si="149"/>
        <v>0</v>
      </c>
      <c r="BL131" s="64">
        <f t="shared" si="150"/>
        <v>0</v>
      </c>
      <c r="BM131" s="64">
        <f t="shared" si="151"/>
        <v>0</v>
      </c>
      <c r="BN131" s="64">
        <f t="shared" si="152"/>
        <v>0</v>
      </c>
      <c r="BO131" s="64">
        <f t="shared" si="153"/>
        <v>0</v>
      </c>
    </row>
    <row r="132" spans="1:67" x14ac:dyDescent="0.3">
      <c r="A132" s="4" t="s">
        <v>258</v>
      </c>
      <c r="B132" s="4">
        <v>1</v>
      </c>
      <c r="C132" s="5">
        <v>152</v>
      </c>
      <c r="D132" s="17">
        <v>2.1</v>
      </c>
      <c r="E132" s="22"/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4"/>
      <c r="T132" s="4">
        <f t="shared" si="228"/>
        <v>0</v>
      </c>
      <c r="U132" s="5">
        <f t="shared" si="229"/>
        <v>0</v>
      </c>
      <c r="V132" s="18">
        <f t="shared" si="230"/>
        <v>0</v>
      </c>
      <c r="W132" s="47" t="s">
        <v>329</v>
      </c>
      <c r="X132" s="43" t="s">
        <v>363</v>
      </c>
      <c r="Y132" s="54"/>
      <c r="Z132" s="54"/>
      <c r="AA132" s="54"/>
      <c r="AB132" s="54"/>
      <c r="AC132" s="54"/>
      <c r="AD132" s="54"/>
      <c r="AE132" s="54"/>
      <c r="AF132" s="54"/>
      <c r="AG132" s="54"/>
      <c r="AH132" s="54"/>
      <c r="AI132" s="54"/>
      <c r="AJ132" s="54"/>
      <c r="AK132" s="54"/>
      <c r="AL132" s="54"/>
      <c r="AM132" s="54"/>
      <c r="AN132" s="54"/>
      <c r="AO132" s="54"/>
      <c r="AP132" s="54"/>
      <c r="AQ132" s="54"/>
      <c r="AR132" s="54"/>
      <c r="AS132" s="54"/>
      <c r="AU132" s="64">
        <f t="shared" si="133"/>
        <v>0</v>
      </c>
      <c r="AV132" s="64">
        <f t="shared" si="134"/>
        <v>0</v>
      </c>
      <c r="AW132" s="64">
        <f t="shared" si="135"/>
        <v>0</v>
      </c>
      <c r="AX132" s="64">
        <f t="shared" si="136"/>
        <v>0</v>
      </c>
      <c r="AY132" s="64">
        <f t="shared" si="137"/>
        <v>0</v>
      </c>
      <c r="AZ132" s="64">
        <f t="shared" si="138"/>
        <v>0</v>
      </c>
      <c r="BA132" s="64">
        <f t="shared" si="139"/>
        <v>0</v>
      </c>
      <c r="BB132" s="64">
        <f t="shared" si="140"/>
        <v>0</v>
      </c>
      <c r="BC132" s="64">
        <f t="shared" si="141"/>
        <v>0</v>
      </c>
      <c r="BD132" s="64">
        <f t="shared" si="142"/>
        <v>0</v>
      </c>
      <c r="BE132" s="64">
        <f t="shared" si="143"/>
        <v>0</v>
      </c>
      <c r="BF132" s="64">
        <f t="shared" si="144"/>
        <v>0</v>
      </c>
      <c r="BG132" s="64">
        <f t="shared" si="145"/>
        <v>0</v>
      </c>
      <c r="BH132" s="64">
        <f t="shared" si="146"/>
        <v>0</v>
      </c>
      <c r="BI132" s="64">
        <f t="shared" si="147"/>
        <v>0</v>
      </c>
      <c r="BJ132" s="64">
        <f t="shared" si="148"/>
        <v>0</v>
      </c>
      <c r="BK132" s="64">
        <f t="shared" si="149"/>
        <v>0</v>
      </c>
      <c r="BL132" s="64">
        <f t="shared" si="150"/>
        <v>0</v>
      </c>
      <c r="BM132" s="64">
        <f t="shared" si="151"/>
        <v>0</v>
      </c>
      <c r="BN132" s="64">
        <f t="shared" si="152"/>
        <v>0</v>
      </c>
      <c r="BO132" s="64">
        <f t="shared" si="153"/>
        <v>0</v>
      </c>
    </row>
    <row r="133" spans="1:67" x14ac:dyDescent="0.3">
      <c r="A133" s="120" t="s">
        <v>324</v>
      </c>
      <c r="B133" s="120"/>
      <c r="C133" s="120"/>
      <c r="D133" s="120"/>
      <c r="E133" s="120"/>
      <c r="F133" s="120"/>
      <c r="G133" s="120"/>
      <c r="H133" s="120"/>
      <c r="I133" s="120"/>
      <c r="J133" s="120"/>
      <c r="K133" s="120"/>
      <c r="L133" s="120"/>
      <c r="M133" s="120"/>
      <c r="N133" s="120"/>
      <c r="O133" s="120"/>
      <c r="P133" s="120"/>
      <c r="Q133" s="120"/>
      <c r="R133" s="120"/>
      <c r="S133" s="19">
        <f>SUM(S46:S132,S18:S44,S3:S16)</f>
        <v>0</v>
      </c>
      <c r="T133" s="19">
        <f>SUM(T46:T132,T18:T44,T3:T16)</f>
        <v>0</v>
      </c>
      <c r="U133" s="20">
        <f>SUM(U46:U132,U18:U44,U3:U16)</f>
        <v>0</v>
      </c>
      <c r="V133" s="21">
        <f>SUM(V46:V132,V18:V44,V3:V16)</f>
        <v>0</v>
      </c>
      <c r="W133" s="21"/>
      <c r="X133" s="21"/>
      <c r="Y133" s="61">
        <f>AU133</f>
        <v>0</v>
      </c>
      <c r="Z133" s="61">
        <f t="shared" ref="Z133:AS133" si="231">AV133</f>
        <v>0</v>
      </c>
      <c r="AA133" s="61">
        <f t="shared" si="231"/>
        <v>0</v>
      </c>
      <c r="AB133" s="61">
        <f t="shared" si="231"/>
        <v>0</v>
      </c>
      <c r="AC133" s="61">
        <f t="shared" si="231"/>
        <v>0</v>
      </c>
      <c r="AD133" s="61">
        <f t="shared" si="231"/>
        <v>0</v>
      </c>
      <c r="AE133" s="61">
        <f t="shared" si="231"/>
        <v>0</v>
      </c>
      <c r="AF133" s="61">
        <f t="shared" si="231"/>
        <v>0</v>
      </c>
      <c r="AG133" s="61">
        <f t="shared" si="231"/>
        <v>0</v>
      </c>
      <c r="AH133" s="61">
        <f t="shared" si="231"/>
        <v>0</v>
      </c>
      <c r="AI133" s="61">
        <f t="shared" si="231"/>
        <v>0</v>
      </c>
      <c r="AJ133" s="61">
        <f t="shared" si="231"/>
        <v>0</v>
      </c>
      <c r="AK133" s="61">
        <f t="shared" si="231"/>
        <v>0</v>
      </c>
      <c r="AL133" s="61">
        <f t="shared" si="231"/>
        <v>0</v>
      </c>
      <c r="AM133" s="61">
        <f t="shared" si="231"/>
        <v>0</v>
      </c>
      <c r="AN133" s="61">
        <f t="shared" si="231"/>
        <v>0</v>
      </c>
      <c r="AO133" s="61">
        <f t="shared" si="231"/>
        <v>0</v>
      </c>
      <c r="AP133" s="61">
        <f t="shared" si="231"/>
        <v>0</v>
      </c>
      <c r="AQ133" s="61">
        <f t="shared" si="231"/>
        <v>0</v>
      </c>
      <c r="AR133" s="61">
        <f t="shared" si="231"/>
        <v>0</v>
      </c>
      <c r="AS133" s="61">
        <f t="shared" si="231"/>
        <v>0</v>
      </c>
      <c r="AU133" s="61">
        <f t="shared" ref="AU133:BO133" si="232">SUM(AU46:AU132,AU18:AU44,AU3:AU16)</f>
        <v>0</v>
      </c>
      <c r="AV133" s="61">
        <f t="shared" si="232"/>
        <v>0</v>
      </c>
      <c r="AW133" s="61">
        <f t="shared" si="232"/>
        <v>0</v>
      </c>
      <c r="AX133" s="61">
        <f t="shared" si="232"/>
        <v>0</v>
      </c>
      <c r="AY133" s="61">
        <f t="shared" si="232"/>
        <v>0</v>
      </c>
      <c r="AZ133" s="61">
        <f t="shared" si="232"/>
        <v>0</v>
      </c>
      <c r="BA133" s="61">
        <f t="shared" si="232"/>
        <v>0</v>
      </c>
      <c r="BB133" s="61">
        <f t="shared" si="232"/>
        <v>0</v>
      </c>
      <c r="BC133" s="61">
        <f t="shared" si="232"/>
        <v>0</v>
      </c>
      <c r="BD133" s="61">
        <f t="shared" si="232"/>
        <v>0</v>
      </c>
      <c r="BE133" s="61">
        <f t="shared" si="232"/>
        <v>0</v>
      </c>
      <c r="BF133" s="61">
        <f t="shared" si="232"/>
        <v>0</v>
      </c>
      <c r="BG133" s="61">
        <f t="shared" si="232"/>
        <v>0</v>
      </c>
      <c r="BH133" s="61">
        <f t="shared" si="232"/>
        <v>0</v>
      </c>
      <c r="BI133" s="61">
        <f t="shared" si="232"/>
        <v>0</v>
      </c>
      <c r="BJ133" s="61">
        <f t="shared" si="232"/>
        <v>0</v>
      </c>
      <c r="BK133" s="61">
        <f t="shared" si="232"/>
        <v>0</v>
      </c>
      <c r="BL133" s="61">
        <f t="shared" si="232"/>
        <v>0</v>
      </c>
      <c r="BM133" s="61">
        <f t="shared" si="232"/>
        <v>0</v>
      </c>
      <c r="BN133" s="61">
        <f t="shared" si="232"/>
        <v>0</v>
      </c>
      <c r="BO133" s="61">
        <f t="shared" si="232"/>
        <v>0</v>
      </c>
    </row>
    <row r="134" spans="1:67" x14ac:dyDescent="0.3">
      <c r="E134" s="24"/>
      <c r="F134" s="24"/>
      <c r="G134" s="24"/>
      <c r="H134" s="24"/>
      <c r="I134" s="24"/>
      <c r="J134" s="24"/>
      <c r="K134" s="24"/>
      <c r="L134" s="24"/>
      <c r="M134" s="24"/>
      <c r="N134" s="24"/>
      <c r="O134" s="24"/>
      <c r="P134" s="24"/>
      <c r="Q134" s="24"/>
      <c r="R134" s="24"/>
      <c r="W134" s="48"/>
      <c r="Y134" s="55"/>
      <c r="Z134" s="55"/>
      <c r="AA134" s="55"/>
      <c r="AB134" s="55"/>
      <c r="AC134" s="55"/>
      <c r="AD134" s="55"/>
      <c r="AE134" s="55"/>
      <c r="AF134" s="55"/>
      <c r="AG134" s="55"/>
      <c r="AH134" s="55"/>
      <c r="AI134" s="55"/>
      <c r="AJ134" s="55"/>
      <c r="AK134" s="55"/>
      <c r="AL134" s="55"/>
      <c r="AM134" s="55"/>
      <c r="AN134" s="55"/>
      <c r="AO134" s="55"/>
      <c r="AP134" s="55"/>
      <c r="AQ134" s="55"/>
      <c r="AR134" s="55"/>
      <c r="AS134" s="55"/>
      <c r="AU134" s="55"/>
      <c r="AV134" s="55"/>
      <c r="AW134" s="55"/>
      <c r="AX134" s="55"/>
      <c r="AY134" s="55"/>
      <c r="AZ134" s="55"/>
      <c r="BA134" s="55"/>
      <c r="BB134" s="55"/>
      <c r="BC134" s="55"/>
      <c r="BD134" s="55"/>
      <c r="BE134" s="55"/>
      <c r="BF134" s="55"/>
      <c r="BG134" s="55"/>
      <c r="BH134" s="55"/>
      <c r="BI134" s="55"/>
      <c r="BJ134" s="55"/>
      <c r="BK134" s="55"/>
      <c r="BL134" s="55"/>
      <c r="BM134" s="55"/>
      <c r="BN134" s="55"/>
      <c r="BO134" s="55"/>
    </row>
    <row r="135" spans="1:67" x14ac:dyDescent="0.3">
      <c r="W135" s="48"/>
      <c r="Y135" s="55"/>
      <c r="Z135" s="55"/>
      <c r="AA135" s="55"/>
      <c r="AB135" s="55"/>
      <c r="AC135" s="55"/>
      <c r="AD135" s="55"/>
      <c r="AE135" s="55"/>
      <c r="AF135" s="55"/>
      <c r="AG135" s="55"/>
      <c r="AH135" s="55"/>
      <c r="AI135" s="55"/>
      <c r="AJ135" s="55"/>
      <c r="AK135" s="55"/>
      <c r="AL135" s="55"/>
      <c r="AM135" s="55"/>
      <c r="AN135" s="55"/>
      <c r="AO135" s="55"/>
      <c r="AP135" s="55"/>
      <c r="AQ135" s="55"/>
      <c r="AR135" s="55"/>
      <c r="AS135" s="55"/>
      <c r="AU135" s="55"/>
      <c r="AV135" s="55"/>
      <c r="AW135" s="55"/>
      <c r="AX135" s="55"/>
      <c r="AY135" s="55"/>
      <c r="AZ135" s="55"/>
      <c r="BA135" s="55"/>
      <c r="BB135" s="55"/>
      <c r="BC135" s="55"/>
      <c r="BD135" s="55"/>
      <c r="BE135" s="55"/>
      <c r="BF135" s="55"/>
      <c r="BG135" s="55"/>
      <c r="BH135" s="55"/>
      <c r="BI135" s="55"/>
      <c r="BJ135" s="55"/>
      <c r="BK135" s="55"/>
      <c r="BL135" s="55"/>
      <c r="BM135" s="55"/>
      <c r="BN135" s="55"/>
      <c r="BO135" s="55"/>
    </row>
    <row r="136" spans="1:67" x14ac:dyDescent="0.3">
      <c r="W136" s="48"/>
      <c r="Y136" s="55"/>
      <c r="Z136" s="55"/>
      <c r="AA136" s="55"/>
      <c r="AB136" s="55"/>
      <c r="AC136" s="55"/>
      <c r="AD136" s="55"/>
      <c r="AE136" s="55"/>
      <c r="AF136" s="55"/>
      <c r="AG136" s="55"/>
      <c r="AH136" s="55"/>
      <c r="AI136" s="55"/>
      <c r="AJ136" s="55"/>
      <c r="AK136" s="55"/>
      <c r="AL136" s="55"/>
      <c r="AM136" s="55"/>
      <c r="AN136" s="55"/>
      <c r="AO136" s="55"/>
      <c r="AP136" s="55"/>
      <c r="AQ136" s="55"/>
      <c r="AR136" s="55"/>
      <c r="AS136" s="55"/>
      <c r="AU136" s="55"/>
      <c r="AV136" s="55"/>
      <c r="AW136" s="55"/>
      <c r="AX136" s="55"/>
      <c r="AY136" s="55"/>
      <c r="AZ136" s="55"/>
      <c r="BA136" s="55"/>
      <c r="BB136" s="55"/>
      <c r="BC136" s="55"/>
      <c r="BD136" s="55"/>
      <c r="BE136" s="55"/>
      <c r="BF136" s="55"/>
      <c r="BG136" s="55"/>
      <c r="BH136" s="55"/>
      <c r="BI136" s="55"/>
      <c r="BJ136" s="55"/>
      <c r="BK136" s="55"/>
      <c r="BL136" s="55"/>
      <c r="BM136" s="55"/>
      <c r="BN136" s="55"/>
      <c r="BO136" s="55"/>
    </row>
    <row r="137" spans="1:67" x14ac:dyDescent="0.3">
      <c r="W137" s="48"/>
      <c r="Y137" s="55"/>
      <c r="Z137" s="55"/>
      <c r="AA137" s="55"/>
      <c r="AB137" s="55"/>
      <c r="AC137" s="55"/>
      <c r="AD137" s="55"/>
      <c r="AE137" s="55"/>
      <c r="AF137" s="55"/>
      <c r="AG137" s="55"/>
      <c r="AH137" s="55"/>
      <c r="AI137" s="55"/>
      <c r="AJ137" s="55"/>
      <c r="AK137" s="55"/>
      <c r="AL137" s="55"/>
      <c r="AM137" s="55"/>
      <c r="AN137" s="55"/>
      <c r="AO137" s="55"/>
      <c r="AP137" s="55"/>
      <c r="AQ137" s="55"/>
      <c r="AR137" s="55"/>
      <c r="AS137" s="55"/>
      <c r="AU137" s="55"/>
      <c r="AV137" s="55"/>
      <c r="AW137" s="55"/>
      <c r="AX137" s="55"/>
      <c r="AY137" s="55"/>
      <c r="AZ137" s="55"/>
      <c r="BA137" s="55"/>
      <c r="BB137" s="55"/>
      <c r="BC137" s="55"/>
      <c r="BD137" s="55"/>
      <c r="BE137" s="55"/>
      <c r="BF137" s="55"/>
      <c r="BG137" s="55"/>
      <c r="BH137" s="55"/>
      <c r="BI137" s="55"/>
      <c r="BJ137" s="55"/>
      <c r="BK137" s="55"/>
      <c r="BL137" s="55"/>
      <c r="BM137" s="55"/>
      <c r="BN137" s="55"/>
      <c r="BO137" s="55"/>
    </row>
    <row r="138" spans="1:67" x14ac:dyDescent="0.3">
      <c r="W138" s="48"/>
      <c r="Y138" s="55"/>
      <c r="Z138" s="55"/>
      <c r="AA138" s="55"/>
      <c r="AB138" s="55"/>
      <c r="AC138" s="55"/>
      <c r="AD138" s="55"/>
      <c r="AE138" s="55"/>
      <c r="AF138" s="55"/>
      <c r="AG138" s="55"/>
      <c r="AH138" s="55"/>
      <c r="AI138" s="55"/>
      <c r="AJ138" s="55"/>
      <c r="AK138" s="55"/>
      <c r="AL138" s="55"/>
      <c r="AM138" s="55"/>
      <c r="AN138" s="55"/>
      <c r="AO138" s="55"/>
      <c r="AP138" s="55"/>
      <c r="AQ138" s="55"/>
      <c r="AR138" s="55"/>
      <c r="AS138" s="55"/>
      <c r="AU138" s="55"/>
      <c r="AV138" s="55"/>
      <c r="AW138" s="55"/>
      <c r="AX138" s="55"/>
      <c r="AY138" s="55"/>
      <c r="AZ138" s="55"/>
      <c r="BA138" s="55"/>
      <c r="BB138" s="55"/>
      <c r="BC138" s="55"/>
      <c r="BD138" s="55"/>
      <c r="BE138" s="55"/>
      <c r="BF138" s="55"/>
      <c r="BG138" s="55"/>
      <c r="BH138" s="55"/>
      <c r="BI138" s="55"/>
      <c r="BJ138" s="55"/>
      <c r="BK138" s="55"/>
      <c r="BL138" s="55"/>
      <c r="BM138" s="55"/>
      <c r="BN138" s="55"/>
      <c r="BO138" s="55"/>
    </row>
    <row r="139" spans="1:67" x14ac:dyDescent="0.3">
      <c r="W139" s="48"/>
      <c r="Y139" s="55"/>
      <c r="Z139" s="55"/>
      <c r="AA139" s="55"/>
      <c r="AB139" s="55"/>
      <c r="AC139" s="55"/>
      <c r="AD139" s="55"/>
      <c r="AE139" s="55"/>
      <c r="AF139" s="55"/>
      <c r="AG139" s="55"/>
      <c r="AH139" s="55"/>
      <c r="AI139" s="55"/>
      <c r="AJ139" s="55"/>
      <c r="AK139" s="55"/>
      <c r="AL139" s="55"/>
      <c r="AM139" s="55"/>
      <c r="AN139" s="55"/>
      <c r="AO139" s="55"/>
      <c r="AP139" s="55"/>
      <c r="AQ139" s="55"/>
      <c r="AR139" s="55"/>
      <c r="AS139" s="55"/>
      <c r="AU139" s="55"/>
      <c r="AV139" s="55"/>
      <c r="AW139" s="55"/>
      <c r="AX139" s="55"/>
      <c r="AY139" s="55"/>
      <c r="AZ139" s="55"/>
      <c r="BA139" s="55"/>
      <c r="BB139" s="55"/>
      <c r="BC139" s="55"/>
      <c r="BD139" s="55"/>
      <c r="BE139" s="55"/>
      <c r="BF139" s="55"/>
      <c r="BG139" s="55"/>
      <c r="BH139" s="55"/>
      <c r="BI139" s="55"/>
      <c r="BJ139" s="55"/>
      <c r="BK139" s="55"/>
      <c r="BL139" s="55"/>
      <c r="BM139" s="55"/>
      <c r="BN139" s="55"/>
      <c r="BO139" s="55"/>
    </row>
    <row r="140" spans="1:67" x14ac:dyDescent="0.3">
      <c r="W140" s="48"/>
      <c r="Y140" s="55"/>
      <c r="Z140" s="55"/>
      <c r="AA140" s="55"/>
      <c r="AB140" s="55"/>
      <c r="AC140" s="55"/>
      <c r="AD140" s="55"/>
      <c r="AE140" s="55"/>
      <c r="AF140" s="55"/>
      <c r="AG140" s="55"/>
      <c r="AH140" s="55"/>
      <c r="AI140" s="55"/>
      <c r="AJ140" s="55"/>
      <c r="AK140" s="55"/>
      <c r="AL140" s="55"/>
      <c r="AM140" s="55"/>
      <c r="AN140" s="55"/>
      <c r="AO140" s="55"/>
      <c r="AP140" s="55"/>
      <c r="AQ140" s="55"/>
      <c r="AR140" s="55"/>
      <c r="AS140" s="55"/>
      <c r="AU140" s="55"/>
      <c r="AV140" s="55"/>
      <c r="AW140" s="55"/>
      <c r="AX140" s="55"/>
      <c r="AY140" s="55"/>
      <c r="AZ140" s="55"/>
      <c r="BA140" s="55"/>
      <c r="BB140" s="55"/>
      <c r="BC140" s="55"/>
      <c r="BD140" s="55"/>
      <c r="BE140" s="55"/>
      <c r="BF140" s="55"/>
      <c r="BG140" s="55"/>
      <c r="BH140" s="55"/>
      <c r="BI140" s="55"/>
      <c r="BJ140" s="55"/>
      <c r="BK140" s="55"/>
      <c r="BL140" s="55"/>
      <c r="BM140" s="55"/>
      <c r="BN140" s="55"/>
      <c r="BO140" s="55"/>
    </row>
    <row r="141" spans="1:67" x14ac:dyDescent="0.3">
      <c r="W141" s="48"/>
      <c r="Y141" s="55"/>
      <c r="Z141" s="55"/>
      <c r="AA141" s="55"/>
      <c r="AB141" s="55"/>
      <c r="AC141" s="55"/>
      <c r="AD141" s="55"/>
      <c r="AE141" s="55"/>
      <c r="AF141" s="55"/>
      <c r="AG141" s="55"/>
      <c r="AH141" s="55"/>
      <c r="AI141" s="55"/>
      <c r="AJ141" s="55"/>
      <c r="AK141" s="55"/>
      <c r="AL141" s="55"/>
      <c r="AM141" s="55"/>
      <c r="AN141" s="55"/>
      <c r="AO141" s="55"/>
      <c r="AP141" s="55"/>
      <c r="AQ141" s="55"/>
      <c r="AR141" s="55"/>
      <c r="AS141" s="55"/>
      <c r="AU141" s="55"/>
      <c r="AV141" s="55"/>
      <c r="AW141" s="55"/>
      <c r="AX141" s="55"/>
      <c r="AY141" s="55"/>
      <c r="AZ141" s="55"/>
      <c r="BA141" s="55"/>
      <c r="BB141" s="55"/>
      <c r="BC141" s="55"/>
      <c r="BD141" s="55"/>
      <c r="BE141" s="55"/>
      <c r="BF141" s="55"/>
      <c r="BG141" s="55"/>
      <c r="BH141" s="55"/>
      <c r="BI141" s="55"/>
      <c r="BJ141" s="55"/>
      <c r="BK141" s="55"/>
      <c r="BL141" s="55"/>
      <c r="BM141" s="55"/>
      <c r="BN141" s="55"/>
      <c r="BO141" s="55"/>
    </row>
    <row r="142" spans="1:67" x14ac:dyDescent="0.3">
      <c r="W142" s="48"/>
      <c r="Y142" s="55"/>
      <c r="Z142" s="55"/>
      <c r="AA142" s="55"/>
      <c r="AB142" s="55"/>
      <c r="AC142" s="55"/>
      <c r="AD142" s="55"/>
      <c r="AE142" s="55"/>
      <c r="AF142" s="55"/>
      <c r="AG142" s="55"/>
      <c r="AH142" s="55"/>
      <c r="AI142" s="55"/>
      <c r="AJ142" s="55"/>
      <c r="AK142" s="55"/>
      <c r="AL142" s="55"/>
      <c r="AM142" s="55"/>
      <c r="AN142" s="55"/>
      <c r="AO142" s="55"/>
      <c r="AP142" s="55"/>
      <c r="AQ142" s="55"/>
      <c r="AR142" s="55"/>
      <c r="AS142" s="55"/>
      <c r="AU142" s="55"/>
      <c r="AV142" s="55"/>
      <c r="AW142" s="55"/>
      <c r="AX142" s="55"/>
      <c r="AY142" s="55"/>
      <c r="AZ142" s="55"/>
      <c r="BA142" s="55"/>
      <c r="BB142" s="55"/>
      <c r="BC142" s="55"/>
      <c r="BD142" s="55"/>
      <c r="BE142" s="55"/>
      <c r="BF142" s="55"/>
      <c r="BG142" s="55"/>
      <c r="BH142" s="55"/>
      <c r="BI142" s="55"/>
      <c r="BJ142" s="55"/>
      <c r="BK142" s="55"/>
      <c r="BL142" s="55"/>
      <c r="BM142" s="55"/>
      <c r="BN142" s="55"/>
      <c r="BO142" s="55"/>
    </row>
    <row r="143" spans="1:67" x14ac:dyDescent="0.3">
      <c r="W143" s="48"/>
      <c r="Y143" s="55"/>
      <c r="Z143" s="55"/>
      <c r="AA143" s="55"/>
      <c r="AB143" s="55"/>
      <c r="AC143" s="55"/>
      <c r="AD143" s="55"/>
      <c r="AE143" s="55"/>
      <c r="AF143" s="55"/>
      <c r="AG143" s="55"/>
      <c r="AH143" s="55"/>
      <c r="AI143" s="55"/>
      <c r="AJ143" s="55"/>
      <c r="AK143" s="55"/>
      <c r="AL143" s="55"/>
      <c r="AM143" s="55"/>
      <c r="AN143" s="55"/>
      <c r="AO143" s="55"/>
      <c r="AP143" s="55"/>
      <c r="AQ143" s="55"/>
      <c r="AR143" s="55"/>
      <c r="AS143" s="55"/>
      <c r="AU143" s="55"/>
      <c r="AV143" s="55"/>
      <c r="AW143" s="55"/>
      <c r="AX143" s="55"/>
      <c r="AY143" s="55"/>
      <c r="AZ143" s="55"/>
      <c r="BA143" s="55"/>
      <c r="BB143" s="55"/>
      <c r="BC143" s="55"/>
      <c r="BD143" s="55"/>
      <c r="BE143" s="55"/>
      <c r="BF143" s="55"/>
      <c r="BG143" s="55"/>
      <c r="BH143" s="55"/>
      <c r="BI143" s="55"/>
      <c r="BJ143" s="55"/>
      <c r="BK143" s="55"/>
      <c r="BL143" s="55"/>
      <c r="BM143" s="55"/>
      <c r="BN143" s="55"/>
      <c r="BO143" s="55"/>
    </row>
    <row r="144" spans="1:67" x14ac:dyDescent="0.3">
      <c r="W144" s="48"/>
    </row>
    <row r="145" spans="23:23" x14ac:dyDescent="0.3">
      <c r="W145" s="48"/>
    </row>
    <row r="146" spans="23:23" x14ac:dyDescent="0.3">
      <c r="W146" s="48"/>
    </row>
    <row r="147" spans="23:23" x14ac:dyDescent="0.3">
      <c r="W147" s="48"/>
    </row>
    <row r="148" spans="23:23" x14ac:dyDescent="0.3">
      <c r="W148" s="48"/>
    </row>
    <row r="149" spans="23:23" x14ac:dyDescent="0.3">
      <c r="W149" s="48"/>
    </row>
    <row r="150" spans="23:23" x14ac:dyDescent="0.3">
      <c r="W150" s="48"/>
    </row>
    <row r="151" spans="23:23" x14ac:dyDescent="0.3">
      <c r="W151" s="48"/>
    </row>
    <row r="152" spans="23:23" x14ac:dyDescent="0.3">
      <c r="W152" s="49"/>
    </row>
    <row r="153" spans="23:23" x14ac:dyDescent="0.3">
      <c r="W153" s="48"/>
    </row>
    <row r="154" spans="23:23" x14ac:dyDescent="0.3">
      <c r="W154" s="48"/>
    </row>
    <row r="155" spans="23:23" x14ac:dyDescent="0.3">
      <c r="W155" s="48"/>
    </row>
    <row r="156" spans="23:23" x14ac:dyDescent="0.3">
      <c r="W156" s="48"/>
    </row>
    <row r="157" spans="23:23" x14ac:dyDescent="0.3">
      <c r="W157" s="48"/>
    </row>
    <row r="158" spans="23:23" x14ac:dyDescent="0.3">
      <c r="W158" s="48"/>
    </row>
    <row r="159" spans="23:23" x14ac:dyDescent="0.3">
      <c r="W159" s="48"/>
    </row>
    <row r="160" spans="23:23" x14ac:dyDescent="0.3">
      <c r="W160" s="48"/>
    </row>
    <row r="161" spans="23:23" x14ac:dyDescent="0.3">
      <c r="W161" s="48"/>
    </row>
    <row r="162" spans="23:23" x14ac:dyDescent="0.3">
      <c r="W162" s="48"/>
    </row>
    <row r="163" spans="23:23" x14ac:dyDescent="0.3">
      <c r="W163" s="48"/>
    </row>
    <row r="164" spans="23:23" x14ac:dyDescent="0.3">
      <c r="W164" s="48"/>
    </row>
    <row r="165" spans="23:23" x14ac:dyDescent="0.3">
      <c r="W165" s="48"/>
    </row>
    <row r="166" spans="23:23" x14ac:dyDescent="0.3">
      <c r="W166" s="48"/>
    </row>
    <row r="167" spans="23:23" x14ac:dyDescent="0.3">
      <c r="W167" s="48"/>
    </row>
    <row r="168" spans="23:23" x14ac:dyDescent="0.3">
      <c r="W168" s="48"/>
    </row>
    <row r="169" spans="23:23" x14ac:dyDescent="0.3">
      <c r="W169" s="48"/>
    </row>
    <row r="170" spans="23:23" x14ac:dyDescent="0.3">
      <c r="W170" s="48"/>
    </row>
    <row r="171" spans="23:23" x14ac:dyDescent="0.3">
      <c r="W171" s="48"/>
    </row>
    <row r="172" spans="23:23" x14ac:dyDescent="0.3">
      <c r="W172" s="48"/>
    </row>
    <row r="173" spans="23:23" x14ac:dyDescent="0.3">
      <c r="W173" s="48"/>
    </row>
    <row r="174" spans="23:23" x14ac:dyDescent="0.3">
      <c r="W174" s="48"/>
    </row>
    <row r="175" spans="23:23" x14ac:dyDescent="0.3">
      <c r="W175" s="48"/>
    </row>
    <row r="176" spans="23:23" x14ac:dyDescent="0.3">
      <c r="W176" s="48"/>
    </row>
    <row r="177" spans="23:23" x14ac:dyDescent="0.3">
      <c r="W177" s="48"/>
    </row>
    <row r="178" spans="23:23" x14ac:dyDescent="0.3">
      <c r="W178" s="48"/>
    </row>
    <row r="179" spans="23:23" x14ac:dyDescent="0.3">
      <c r="W179" s="48"/>
    </row>
    <row r="180" spans="23:23" x14ac:dyDescent="0.3">
      <c r="W180" s="48"/>
    </row>
    <row r="181" spans="23:23" x14ac:dyDescent="0.3">
      <c r="W181" s="48"/>
    </row>
    <row r="182" spans="23:23" x14ac:dyDescent="0.3">
      <c r="W182" s="48"/>
    </row>
    <row r="183" spans="23:23" x14ac:dyDescent="0.3">
      <c r="W183" s="48"/>
    </row>
    <row r="184" spans="23:23" x14ac:dyDescent="0.3">
      <c r="W184" s="48"/>
    </row>
    <row r="185" spans="23:23" x14ac:dyDescent="0.3">
      <c r="W185" s="48"/>
    </row>
    <row r="186" spans="23:23" x14ac:dyDescent="0.3">
      <c r="W186" s="49"/>
    </row>
    <row r="187" spans="23:23" x14ac:dyDescent="0.3">
      <c r="W187" s="48"/>
    </row>
    <row r="188" spans="23:23" x14ac:dyDescent="0.3">
      <c r="W188" s="48"/>
    </row>
  </sheetData>
  <sheetProtection formatCells="0" formatColumns="0" formatRows="0" insertColumns="0" insertRows="0" insertHyperlinks="0" deleteColumns="0" deleteRows="0" sort="0" autoFilter="0" pivotTables="0"/>
  <mergeCells count="4">
    <mergeCell ref="A2:V2"/>
    <mergeCell ref="A17:V17"/>
    <mergeCell ref="A45:V45"/>
    <mergeCell ref="A133:R133"/>
  </mergeCells>
  <pageMargins left="0.70866141732283472" right="0.70866141732283472" top="0.74803149606299213" bottom="0.74803149606299213" header="0.31496062992125984" footer="0.31496062992125984"/>
  <pageSetup paperSize="9" scale="84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R70"/>
  <sheetViews>
    <sheetView workbookViewId="0">
      <pane ySplit="1320" activePane="bottomLeft"/>
      <selection activeCell="O1" sqref="O1"/>
      <selection pane="bottomLeft" activeCell="U28" sqref="U28"/>
    </sheetView>
  </sheetViews>
  <sheetFormatPr baseColWidth="10" defaultColWidth="8.88671875" defaultRowHeight="14.4" x14ac:dyDescent="0.3"/>
  <cols>
    <col min="1" max="1" width="23.109375" bestFit="1" customWidth="1"/>
    <col min="2" max="2" width="9.44140625" style="3" bestFit="1" customWidth="1"/>
    <col min="4" max="14" width="3.6640625" bestFit="1" customWidth="1"/>
    <col min="15" max="15" width="3.6640625" customWidth="1"/>
    <col min="17" max="17" width="15" style="3" customWidth="1"/>
  </cols>
  <sheetData>
    <row r="1" spans="1:18" ht="49.2" x14ac:dyDescent="0.3">
      <c r="A1" s="4" t="s">
        <v>21</v>
      </c>
      <c r="B1" s="5" t="s">
        <v>23</v>
      </c>
      <c r="C1" s="4" t="s">
        <v>24</v>
      </c>
      <c r="D1" s="6" t="s">
        <v>25</v>
      </c>
      <c r="E1" s="7" t="s">
        <v>26</v>
      </c>
      <c r="F1" s="8" t="s">
        <v>27</v>
      </c>
      <c r="G1" s="9" t="s">
        <v>28</v>
      </c>
      <c r="H1" s="10" t="s">
        <v>29</v>
      </c>
      <c r="I1" s="11" t="s">
        <v>30</v>
      </c>
      <c r="J1" s="12" t="s">
        <v>31</v>
      </c>
      <c r="K1" s="13" t="s">
        <v>32</v>
      </c>
      <c r="L1" s="14" t="s">
        <v>33</v>
      </c>
      <c r="M1" s="15" t="s">
        <v>34</v>
      </c>
      <c r="N1" s="16" t="s">
        <v>259</v>
      </c>
      <c r="O1" s="4" t="s">
        <v>13</v>
      </c>
      <c r="P1" s="4" t="s">
        <v>39</v>
      </c>
      <c r="Q1" s="5" t="s">
        <v>15</v>
      </c>
      <c r="R1" s="36" t="s">
        <v>16</v>
      </c>
    </row>
    <row r="2" spans="1:18" x14ac:dyDescent="0.3">
      <c r="A2" s="4" t="s">
        <v>260</v>
      </c>
      <c r="B2" s="5">
        <v>360</v>
      </c>
      <c r="C2" s="17">
        <v>5.6</v>
      </c>
      <c r="D2" s="4"/>
      <c r="E2" s="4"/>
      <c r="F2" s="4"/>
      <c r="G2" s="4"/>
      <c r="H2" s="4"/>
      <c r="I2" s="4"/>
      <c r="J2" s="22"/>
      <c r="K2" s="4"/>
      <c r="L2" s="4"/>
      <c r="M2" s="4"/>
      <c r="N2" s="4"/>
      <c r="O2" s="4">
        <f>SUM(D2:N2)</f>
        <v>0</v>
      </c>
      <c r="P2" s="4">
        <f>O2*4</f>
        <v>0</v>
      </c>
      <c r="Q2" s="5">
        <f>O2*B2</f>
        <v>0</v>
      </c>
      <c r="R2" s="17">
        <f>O2*C2</f>
        <v>0</v>
      </c>
    </row>
    <row r="3" spans="1:18" x14ac:dyDescent="0.3">
      <c r="A3" s="4" t="s">
        <v>261</v>
      </c>
      <c r="B3" s="5">
        <v>460</v>
      </c>
      <c r="C3" s="17">
        <v>5.6</v>
      </c>
      <c r="D3" s="4"/>
      <c r="E3" s="4"/>
      <c r="F3" s="4"/>
      <c r="G3" s="4"/>
      <c r="H3" s="4"/>
      <c r="I3" s="4"/>
      <c r="J3" s="22"/>
      <c r="K3" s="4"/>
      <c r="L3" s="4"/>
      <c r="M3" s="4"/>
      <c r="N3" s="4"/>
      <c r="O3" s="4">
        <f t="shared" ref="O3:O66" si="0">SUM(D3:N3)</f>
        <v>0</v>
      </c>
      <c r="P3" s="4">
        <f>O3*4</f>
        <v>0</v>
      </c>
      <c r="Q3" s="5">
        <f t="shared" ref="Q3:Q66" si="1">O3*B3</f>
        <v>0</v>
      </c>
      <c r="R3" s="17">
        <f t="shared" ref="R3:R66" si="2">O3*C3</f>
        <v>0</v>
      </c>
    </row>
    <row r="4" spans="1:18" x14ac:dyDescent="0.3">
      <c r="A4" s="4" t="s">
        <v>262</v>
      </c>
      <c r="B4" s="5">
        <v>460</v>
      </c>
      <c r="C4" s="17">
        <v>5.6</v>
      </c>
      <c r="D4" s="4"/>
      <c r="E4" s="4"/>
      <c r="F4" s="4"/>
      <c r="G4" s="4"/>
      <c r="H4" s="4"/>
      <c r="I4" s="4"/>
      <c r="J4" s="22"/>
      <c r="K4" s="4"/>
      <c r="L4" s="4"/>
      <c r="M4" s="4"/>
      <c r="N4" s="4"/>
      <c r="O4" s="4">
        <f t="shared" si="0"/>
        <v>0</v>
      </c>
      <c r="P4" s="4">
        <f>O4*4</f>
        <v>0</v>
      </c>
      <c r="Q4" s="5">
        <f t="shared" si="1"/>
        <v>0</v>
      </c>
      <c r="R4" s="17">
        <f t="shared" si="2"/>
        <v>0</v>
      </c>
    </row>
    <row r="5" spans="1:18" x14ac:dyDescent="0.3">
      <c r="A5" s="4" t="s">
        <v>263</v>
      </c>
      <c r="B5" s="5">
        <v>504.7</v>
      </c>
      <c r="C5" s="17">
        <v>26.5</v>
      </c>
      <c r="D5" s="4"/>
      <c r="E5" s="4"/>
      <c r="F5" s="4"/>
      <c r="G5" s="4"/>
      <c r="H5" s="4"/>
      <c r="I5" s="4"/>
      <c r="J5" s="22"/>
      <c r="K5" s="4"/>
      <c r="L5" s="4"/>
      <c r="M5" s="4"/>
      <c r="N5" s="4"/>
      <c r="O5" s="4">
        <f t="shared" si="0"/>
        <v>0</v>
      </c>
      <c r="P5" s="4">
        <f>O5*3</f>
        <v>0</v>
      </c>
      <c r="Q5" s="5">
        <f t="shared" si="1"/>
        <v>0</v>
      </c>
      <c r="R5" s="17">
        <f t="shared" si="2"/>
        <v>0</v>
      </c>
    </row>
    <row r="6" spans="1:18" x14ac:dyDescent="0.3">
      <c r="A6" s="4" t="s">
        <v>264</v>
      </c>
      <c r="B6" s="5">
        <v>504.7</v>
      </c>
      <c r="C6" s="17">
        <v>27</v>
      </c>
      <c r="D6" s="4"/>
      <c r="E6" s="4"/>
      <c r="F6" s="4"/>
      <c r="G6" s="4"/>
      <c r="H6" s="4"/>
      <c r="I6" s="4"/>
      <c r="J6" s="22"/>
      <c r="K6" s="4"/>
      <c r="L6" s="4"/>
      <c r="M6" s="4"/>
      <c r="N6" s="4"/>
      <c r="O6" s="4">
        <f t="shared" si="0"/>
        <v>0</v>
      </c>
      <c r="P6" s="4">
        <f>O6*6</f>
        <v>0</v>
      </c>
      <c r="Q6" s="5">
        <f t="shared" si="1"/>
        <v>0</v>
      </c>
      <c r="R6" s="17">
        <f t="shared" si="2"/>
        <v>0</v>
      </c>
    </row>
    <row r="7" spans="1:18" x14ac:dyDescent="0.3">
      <c r="A7" s="4" t="s">
        <v>265</v>
      </c>
      <c r="B7" s="5">
        <v>607.6</v>
      </c>
      <c r="C7" s="17">
        <v>26.5</v>
      </c>
      <c r="D7" s="4"/>
      <c r="E7" s="4"/>
      <c r="F7" s="4"/>
      <c r="G7" s="4"/>
      <c r="H7" s="4"/>
      <c r="I7" s="4"/>
      <c r="J7" s="22"/>
      <c r="K7" s="4"/>
      <c r="L7" s="4"/>
      <c r="M7" s="4"/>
      <c r="N7" s="4"/>
      <c r="O7" s="4">
        <f t="shared" si="0"/>
        <v>0</v>
      </c>
      <c r="P7" s="4">
        <f>O7*3</f>
        <v>0</v>
      </c>
      <c r="Q7" s="5">
        <f t="shared" si="1"/>
        <v>0</v>
      </c>
      <c r="R7" s="17">
        <f t="shared" si="2"/>
        <v>0</v>
      </c>
    </row>
    <row r="8" spans="1:18" x14ac:dyDescent="0.3">
      <c r="A8" s="4" t="s">
        <v>266</v>
      </c>
      <c r="B8" s="5">
        <v>607.6</v>
      </c>
      <c r="C8" s="17">
        <v>27</v>
      </c>
      <c r="D8" s="4"/>
      <c r="E8" s="4"/>
      <c r="F8" s="4"/>
      <c r="G8" s="4"/>
      <c r="H8" s="4"/>
      <c r="I8" s="4"/>
      <c r="J8" s="22"/>
      <c r="K8" s="4"/>
      <c r="L8" s="4"/>
      <c r="M8" s="4"/>
      <c r="N8" s="4"/>
      <c r="O8" s="4">
        <f t="shared" si="0"/>
        <v>0</v>
      </c>
      <c r="P8" s="4">
        <f>O8*6</f>
        <v>0</v>
      </c>
      <c r="Q8" s="5">
        <f t="shared" si="1"/>
        <v>0</v>
      </c>
      <c r="R8" s="17">
        <f t="shared" si="2"/>
        <v>0</v>
      </c>
    </row>
    <row r="9" spans="1:18" x14ac:dyDescent="0.3">
      <c r="A9" s="4" t="s">
        <v>267</v>
      </c>
      <c r="B9" s="5">
        <v>450</v>
      </c>
      <c r="C9" s="17">
        <v>8.6</v>
      </c>
      <c r="D9" s="4"/>
      <c r="E9" s="4"/>
      <c r="F9" s="4"/>
      <c r="G9" s="4"/>
      <c r="H9" s="4"/>
      <c r="I9" s="4"/>
      <c r="J9" s="22"/>
      <c r="K9" s="4"/>
      <c r="L9" s="4"/>
      <c r="M9" s="4"/>
      <c r="N9" s="4"/>
      <c r="O9" s="4">
        <f t="shared" si="0"/>
        <v>0</v>
      </c>
      <c r="P9" s="4">
        <f>O9*5</f>
        <v>0</v>
      </c>
      <c r="Q9" s="5">
        <f t="shared" si="1"/>
        <v>0</v>
      </c>
      <c r="R9" s="17">
        <f t="shared" si="2"/>
        <v>0</v>
      </c>
    </row>
    <row r="10" spans="1:18" x14ac:dyDescent="0.3">
      <c r="A10" s="4" t="s">
        <v>268</v>
      </c>
      <c r="B10" s="5">
        <v>575</v>
      </c>
      <c r="C10" s="17">
        <v>8.6</v>
      </c>
      <c r="D10" s="4"/>
      <c r="E10" s="4"/>
      <c r="F10" s="4"/>
      <c r="G10" s="4"/>
      <c r="H10" s="4"/>
      <c r="I10" s="4"/>
      <c r="J10" s="22"/>
      <c r="K10" s="4"/>
      <c r="L10" s="4"/>
      <c r="M10" s="4"/>
      <c r="N10" s="4"/>
      <c r="O10" s="4">
        <f t="shared" si="0"/>
        <v>0</v>
      </c>
      <c r="P10" s="4">
        <f>O10*5</f>
        <v>0</v>
      </c>
      <c r="Q10" s="5">
        <f t="shared" si="1"/>
        <v>0</v>
      </c>
      <c r="R10" s="17">
        <f t="shared" si="2"/>
        <v>0</v>
      </c>
    </row>
    <row r="11" spans="1:18" x14ac:dyDescent="0.3">
      <c r="A11" s="4" t="s">
        <v>269</v>
      </c>
      <c r="B11" s="5">
        <v>575</v>
      </c>
      <c r="C11" s="17">
        <v>8.6</v>
      </c>
      <c r="D11" s="4"/>
      <c r="E11" s="4"/>
      <c r="F11" s="4"/>
      <c r="G11" s="4"/>
      <c r="H11" s="4"/>
      <c r="I11" s="4"/>
      <c r="J11" s="22"/>
      <c r="K11" s="4"/>
      <c r="L11" s="4"/>
      <c r="M11" s="4"/>
      <c r="N11" s="4"/>
      <c r="O11" s="4">
        <f t="shared" si="0"/>
        <v>0</v>
      </c>
      <c r="P11" s="4">
        <f>O11*5</f>
        <v>0</v>
      </c>
      <c r="Q11" s="5">
        <f t="shared" si="1"/>
        <v>0</v>
      </c>
      <c r="R11" s="17">
        <f t="shared" si="2"/>
        <v>0</v>
      </c>
    </row>
    <row r="12" spans="1:18" x14ac:dyDescent="0.3">
      <c r="A12" s="4" t="s">
        <v>270</v>
      </c>
      <c r="B12" s="5">
        <v>333.2</v>
      </c>
      <c r="C12" s="17">
        <v>17.3</v>
      </c>
      <c r="D12" s="4"/>
      <c r="E12" s="4"/>
      <c r="F12" s="4"/>
      <c r="G12" s="4"/>
      <c r="H12" s="4"/>
      <c r="I12" s="4"/>
      <c r="J12" s="22"/>
      <c r="K12" s="4"/>
      <c r="L12" s="4"/>
      <c r="M12" s="4"/>
      <c r="N12" s="4"/>
      <c r="O12" s="4">
        <f t="shared" si="0"/>
        <v>0</v>
      </c>
      <c r="P12" s="4">
        <f>O12*2</f>
        <v>0</v>
      </c>
      <c r="Q12" s="5">
        <f t="shared" si="1"/>
        <v>0</v>
      </c>
      <c r="R12" s="17">
        <f t="shared" si="2"/>
        <v>0</v>
      </c>
    </row>
    <row r="13" spans="1:18" x14ac:dyDescent="0.3">
      <c r="A13" s="4" t="s">
        <v>271</v>
      </c>
      <c r="B13" s="5">
        <v>180</v>
      </c>
      <c r="C13" s="17">
        <v>10</v>
      </c>
      <c r="D13" s="4"/>
      <c r="E13" s="4"/>
      <c r="F13" s="4"/>
      <c r="G13" s="4"/>
      <c r="H13" s="4"/>
      <c r="I13" s="4"/>
      <c r="J13" s="22"/>
      <c r="K13" s="4"/>
      <c r="L13" s="4"/>
      <c r="M13" s="4"/>
      <c r="N13" s="4"/>
      <c r="O13" s="4">
        <f t="shared" si="0"/>
        <v>0</v>
      </c>
      <c r="P13" s="4">
        <f t="shared" ref="P13:P64" si="3">O13*1</f>
        <v>0</v>
      </c>
      <c r="Q13" s="5">
        <f t="shared" si="1"/>
        <v>0</v>
      </c>
      <c r="R13" s="17">
        <f t="shared" si="2"/>
        <v>0</v>
      </c>
    </row>
    <row r="14" spans="1:18" x14ac:dyDescent="0.3">
      <c r="A14" s="4" t="s">
        <v>272</v>
      </c>
      <c r="B14" s="5">
        <v>160</v>
      </c>
      <c r="C14" s="17">
        <v>7.3</v>
      </c>
      <c r="D14" s="4"/>
      <c r="E14" s="4"/>
      <c r="F14" s="4"/>
      <c r="G14" s="4"/>
      <c r="H14" s="4"/>
      <c r="I14" s="4"/>
      <c r="J14" s="22"/>
      <c r="K14" s="4"/>
      <c r="L14" s="4"/>
      <c r="M14" s="4"/>
      <c r="N14" s="4"/>
      <c r="O14" s="4">
        <f t="shared" si="0"/>
        <v>0</v>
      </c>
      <c r="P14" s="4">
        <f t="shared" si="3"/>
        <v>0</v>
      </c>
      <c r="Q14" s="5">
        <f t="shared" si="1"/>
        <v>0</v>
      </c>
      <c r="R14" s="17">
        <f t="shared" si="2"/>
        <v>0</v>
      </c>
    </row>
    <row r="15" spans="1:18" x14ac:dyDescent="0.3">
      <c r="A15" s="4" t="s">
        <v>273</v>
      </c>
      <c r="B15" s="5">
        <v>380</v>
      </c>
      <c r="C15" s="17">
        <v>10.199999999999999</v>
      </c>
      <c r="D15" s="4"/>
      <c r="E15" s="4"/>
      <c r="F15" s="4"/>
      <c r="G15" s="4"/>
      <c r="H15" s="4"/>
      <c r="I15" s="4"/>
      <c r="J15" s="22"/>
      <c r="K15" s="4"/>
      <c r="L15" s="4"/>
      <c r="M15" s="4"/>
      <c r="N15" s="4"/>
      <c r="O15" s="4">
        <f t="shared" si="0"/>
        <v>0</v>
      </c>
      <c r="P15" s="4">
        <f>O15*3</f>
        <v>0</v>
      </c>
      <c r="Q15" s="5">
        <f t="shared" si="1"/>
        <v>0</v>
      </c>
      <c r="R15" s="17">
        <f t="shared" si="2"/>
        <v>0</v>
      </c>
    </row>
    <row r="16" spans="1:18" x14ac:dyDescent="0.3">
      <c r="A16" s="4" t="s">
        <v>274</v>
      </c>
      <c r="B16" s="5">
        <v>380</v>
      </c>
      <c r="C16" s="17">
        <v>10.5</v>
      </c>
      <c r="D16" s="4"/>
      <c r="E16" s="4"/>
      <c r="F16" s="4"/>
      <c r="G16" s="4"/>
      <c r="H16" s="4"/>
      <c r="I16" s="4"/>
      <c r="J16" s="22"/>
      <c r="K16" s="4"/>
      <c r="L16" s="4"/>
      <c r="M16" s="4"/>
      <c r="N16" s="4"/>
      <c r="O16" s="4">
        <f t="shared" si="0"/>
        <v>0</v>
      </c>
      <c r="P16" s="4">
        <f>O16*3</f>
        <v>0</v>
      </c>
      <c r="Q16" s="5">
        <f t="shared" si="1"/>
        <v>0</v>
      </c>
      <c r="R16" s="17">
        <f t="shared" si="2"/>
        <v>0</v>
      </c>
    </row>
    <row r="17" spans="1:18" x14ac:dyDescent="0.3">
      <c r="A17" s="4" t="s">
        <v>275</v>
      </c>
      <c r="B17" s="5">
        <v>625</v>
      </c>
      <c r="C17" s="17">
        <v>16.399999999999999</v>
      </c>
      <c r="D17" s="4"/>
      <c r="E17" s="4"/>
      <c r="F17" s="4"/>
      <c r="G17" s="4"/>
      <c r="H17" s="4"/>
      <c r="I17" s="4"/>
      <c r="J17" s="22"/>
      <c r="K17" s="4"/>
      <c r="L17" s="4"/>
      <c r="M17" s="4"/>
      <c r="N17" s="4"/>
      <c r="O17" s="4">
        <f t="shared" si="0"/>
        <v>0</v>
      </c>
      <c r="P17" s="4">
        <f>O17*5</f>
        <v>0</v>
      </c>
      <c r="Q17" s="5">
        <f t="shared" si="1"/>
        <v>0</v>
      </c>
      <c r="R17" s="17">
        <f t="shared" si="2"/>
        <v>0</v>
      </c>
    </row>
    <row r="18" spans="1:18" x14ac:dyDescent="0.3">
      <c r="A18" s="4" t="s">
        <v>276</v>
      </c>
      <c r="B18" s="5">
        <v>750</v>
      </c>
      <c r="C18" s="17">
        <v>16.399999999999999</v>
      </c>
      <c r="D18" s="4"/>
      <c r="E18" s="4"/>
      <c r="F18" s="4"/>
      <c r="G18" s="4"/>
      <c r="H18" s="4"/>
      <c r="I18" s="4"/>
      <c r="J18" s="22"/>
      <c r="K18" s="4"/>
      <c r="L18" s="4"/>
      <c r="M18" s="4"/>
      <c r="N18" s="4"/>
      <c r="O18" s="4">
        <f t="shared" si="0"/>
        <v>0</v>
      </c>
      <c r="P18" s="4">
        <f>O18*5</f>
        <v>0</v>
      </c>
      <c r="Q18" s="5">
        <f t="shared" si="1"/>
        <v>0</v>
      </c>
      <c r="R18" s="17">
        <f t="shared" si="2"/>
        <v>0</v>
      </c>
    </row>
    <row r="19" spans="1:18" x14ac:dyDescent="0.3">
      <c r="A19" s="4" t="s">
        <v>277</v>
      </c>
      <c r="B19" s="5">
        <v>485.1</v>
      </c>
      <c r="C19" s="17">
        <v>23.8</v>
      </c>
      <c r="D19" s="4"/>
      <c r="E19" s="4"/>
      <c r="F19" s="4"/>
      <c r="G19" s="4"/>
      <c r="H19" s="4"/>
      <c r="I19" s="4"/>
      <c r="J19" s="22"/>
      <c r="K19" s="4"/>
      <c r="L19" s="4"/>
      <c r="M19" s="4"/>
      <c r="N19" s="4"/>
      <c r="O19" s="4">
        <f t="shared" si="0"/>
        <v>0</v>
      </c>
      <c r="P19" s="4">
        <f>O19*3</f>
        <v>0</v>
      </c>
      <c r="Q19" s="5">
        <f t="shared" si="1"/>
        <v>0</v>
      </c>
      <c r="R19" s="17">
        <f t="shared" si="2"/>
        <v>0</v>
      </c>
    </row>
    <row r="20" spans="1:18" x14ac:dyDescent="0.3">
      <c r="A20" s="4" t="s">
        <v>278</v>
      </c>
      <c r="B20" s="5">
        <v>210</v>
      </c>
      <c r="C20" s="17">
        <v>13.4</v>
      </c>
      <c r="D20" s="4"/>
      <c r="E20" s="4"/>
      <c r="F20" s="4"/>
      <c r="G20" s="4"/>
      <c r="H20" s="4"/>
      <c r="I20" s="4"/>
      <c r="J20" s="22"/>
      <c r="K20" s="4"/>
      <c r="L20" s="4"/>
      <c r="M20" s="4"/>
      <c r="N20" s="4"/>
      <c r="O20" s="4">
        <f t="shared" si="0"/>
        <v>0</v>
      </c>
      <c r="P20" s="4">
        <f t="shared" si="3"/>
        <v>0</v>
      </c>
      <c r="Q20" s="5">
        <f t="shared" si="1"/>
        <v>0</v>
      </c>
      <c r="R20" s="17">
        <f t="shared" si="2"/>
        <v>0</v>
      </c>
    </row>
    <row r="21" spans="1:18" x14ac:dyDescent="0.3">
      <c r="A21" s="4" t="s">
        <v>279</v>
      </c>
      <c r="B21" s="5">
        <v>160</v>
      </c>
      <c r="C21" s="17">
        <v>7.1</v>
      </c>
      <c r="D21" s="4"/>
      <c r="E21" s="4"/>
      <c r="F21" s="4"/>
      <c r="G21" s="4"/>
      <c r="H21" s="4"/>
      <c r="I21" s="4"/>
      <c r="J21" s="22"/>
      <c r="K21" s="4"/>
      <c r="L21" s="4"/>
      <c r="M21" s="4"/>
      <c r="N21" s="4"/>
      <c r="O21" s="4">
        <f t="shared" si="0"/>
        <v>0</v>
      </c>
      <c r="P21" s="4">
        <f t="shared" si="3"/>
        <v>0</v>
      </c>
      <c r="Q21" s="5">
        <f t="shared" si="1"/>
        <v>0</v>
      </c>
      <c r="R21" s="17">
        <f t="shared" si="2"/>
        <v>0</v>
      </c>
    </row>
    <row r="22" spans="1:18" x14ac:dyDescent="0.3">
      <c r="A22" s="4" t="s">
        <v>280</v>
      </c>
      <c r="B22" s="5">
        <v>125</v>
      </c>
      <c r="C22" s="17">
        <v>3.3</v>
      </c>
      <c r="D22" s="4"/>
      <c r="E22" s="4"/>
      <c r="F22" s="4"/>
      <c r="G22" s="4"/>
      <c r="H22" s="4"/>
      <c r="I22" s="4"/>
      <c r="J22" s="22"/>
      <c r="K22" s="4"/>
      <c r="L22" s="4"/>
      <c r="M22" s="4"/>
      <c r="N22" s="4"/>
      <c r="O22" s="4">
        <f t="shared" si="0"/>
        <v>0</v>
      </c>
      <c r="P22" s="4">
        <f t="shared" si="3"/>
        <v>0</v>
      </c>
      <c r="Q22" s="5">
        <f t="shared" si="1"/>
        <v>0</v>
      </c>
      <c r="R22" s="17">
        <f t="shared" si="2"/>
        <v>0</v>
      </c>
    </row>
    <row r="23" spans="1:18" x14ac:dyDescent="0.3">
      <c r="A23" s="4" t="s">
        <v>281</v>
      </c>
      <c r="B23" s="5">
        <v>578.20000000000005</v>
      </c>
      <c r="C23" s="17">
        <v>23.8</v>
      </c>
      <c r="D23" s="4"/>
      <c r="E23" s="4"/>
      <c r="F23" s="4"/>
      <c r="G23" s="4"/>
      <c r="H23" s="4"/>
      <c r="I23" s="4"/>
      <c r="J23" s="22"/>
      <c r="K23" s="4"/>
      <c r="L23" s="4"/>
      <c r="M23" s="4"/>
      <c r="N23" s="4"/>
      <c r="O23" s="4">
        <f t="shared" si="0"/>
        <v>0</v>
      </c>
      <c r="P23" s="4">
        <f>O23*3</f>
        <v>0</v>
      </c>
      <c r="Q23" s="5">
        <f t="shared" si="1"/>
        <v>0</v>
      </c>
      <c r="R23" s="17">
        <f t="shared" si="2"/>
        <v>0</v>
      </c>
    </row>
    <row r="24" spans="1:18" x14ac:dyDescent="0.3">
      <c r="A24" s="4" t="s">
        <v>282</v>
      </c>
      <c r="B24" s="5">
        <v>250</v>
      </c>
      <c r="C24" s="17">
        <v>13.4</v>
      </c>
      <c r="D24" s="4"/>
      <c r="E24" s="4"/>
      <c r="F24" s="4"/>
      <c r="G24" s="4"/>
      <c r="H24" s="4"/>
      <c r="I24" s="4"/>
      <c r="J24" s="22"/>
      <c r="K24" s="4"/>
      <c r="L24" s="4"/>
      <c r="M24" s="4"/>
      <c r="N24" s="4"/>
      <c r="O24" s="4">
        <f t="shared" si="0"/>
        <v>0</v>
      </c>
      <c r="P24" s="4">
        <f t="shared" si="3"/>
        <v>0</v>
      </c>
      <c r="Q24" s="5">
        <f t="shared" si="1"/>
        <v>0</v>
      </c>
      <c r="R24" s="17">
        <f t="shared" si="2"/>
        <v>0</v>
      </c>
    </row>
    <row r="25" spans="1:18" x14ac:dyDescent="0.3">
      <c r="A25" s="4" t="s">
        <v>283</v>
      </c>
      <c r="B25" s="5">
        <v>190</v>
      </c>
      <c r="C25" s="17">
        <v>7.1</v>
      </c>
      <c r="D25" s="4"/>
      <c r="E25" s="4"/>
      <c r="F25" s="4"/>
      <c r="G25" s="4"/>
      <c r="H25" s="4"/>
      <c r="I25" s="4"/>
      <c r="J25" s="22"/>
      <c r="K25" s="4"/>
      <c r="L25" s="4"/>
      <c r="M25" s="4"/>
      <c r="N25" s="4"/>
      <c r="O25" s="4">
        <f t="shared" si="0"/>
        <v>0</v>
      </c>
      <c r="P25" s="4">
        <f t="shared" si="3"/>
        <v>0</v>
      </c>
      <c r="Q25" s="5">
        <f t="shared" si="1"/>
        <v>0</v>
      </c>
      <c r="R25" s="17">
        <f t="shared" si="2"/>
        <v>0</v>
      </c>
    </row>
    <row r="26" spans="1:18" x14ac:dyDescent="0.3">
      <c r="A26" s="4" t="s">
        <v>284</v>
      </c>
      <c r="B26" s="5">
        <v>150</v>
      </c>
      <c r="C26" s="17">
        <v>3.3</v>
      </c>
      <c r="D26" s="4"/>
      <c r="E26" s="4"/>
      <c r="F26" s="4"/>
      <c r="G26" s="4"/>
      <c r="H26" s="4"/>
      <c r="I26" s="4"/>
      <c r="J26" s="22"/>
      <c r="K26" s="4"/>
      <c r="L26" s="4"/>
      <c r="M26" s="4"/>
      <c r="N26" s="4"/>
      <c r="O26" s="4">
        <f t="shared" si="0"/>
        <v>0</v>
      </c>
      <c r="P26" s="4">
        <f t="shared" si="3"/>
        <v>0</v>
      </c>
      <c r="Q26" s="5">
        <f t="shared" si="1"/>
        <v>0</v>
      </c>
      <c r="R26" s="17">
        <f t="shared" si="2"/>
        <v>0</v>
      </c>
    </row>
    <row r="27" spans="1:18" x14ac:dyDescent="0.3">
      <c r="A27" s="4" t="s">
        <v>285</v>
      </c>
      <c r="B27" s="5">
        <v>760</v>
      </c>
      <c r="C27" s="17">
        <v>16</v>
      </c>
      <c r="D27" s="4"/>
      <c r="E27" s="4"/>
      <c r="F27" s="4"/>
      <c r="G27" s="4"/>
      <c r="H27" s="4"/>
      <c r="I27" s="4"/>
      <c r="J27" s="22"/>
      <c r="K27" s="4"/>
      <c r="L27" s="4"/>
      <c r="M27" s="4"/>
      <c r="N27" s="4"/>
      <c r="O27" s="4">
        <f t="shared" si="0"/>
        <v>0</v>
      </c>
      <c r="P27" s="4">
        <f>O27*8</f>
        <v>0</v>
      </c>
      <c r="Q27" s="5">
        <f t="shared" si="1"/>
        <v>0</v>
      </c>
      <c r="R27" s="17">
        <f t="shared" si="2"/>
        <v>0</v>
      </c>
    </row>
    <row r="28" spans="1:18" x14ac:dyDescent="0.3">
      <c r="A28" s="4" t="s">
        <v>286</v>
      </c>
      <c r="B28" s="5">
        <v>362.6</v>
      </c>
      <c r="C28" s="17">
        <v>21.5</v>
      </c>
      <c r="D28" s="4"/>
      <c r="E28" s="4"/>
      <c r="F28" s="4"/>
      <c r="G28" s="4"/>
      <c r="H28" s="4"/>
      <c r="I28" s="4"/>
      <c r="J28" s="22"/>
      <c r="K28" s="4"/>
      <c r="L28" s="4"/>
      <c r="M28" s="4"/>
      <c r="N28" s="4"/>
      <c r="O28" s="4">
        <f t="shared" si="0"/>
        <v>0</v>
      </c>
      <c r="P28" s="4">
        <f>O28*2</f>
        <v>0</v>
      </c>
      <c r="Q28" s="5">
        <f t="shared" si="1"/>
        <v>0</v>
      </c>
      <c r="R28" s="17">
        <f t="shared" si="2"/>
        <v>0</v>
      </c>
    </row>
    <row r="29" spans="1:18" x14ac:dyDescent="0.3">
      <c r="A29" s="4" t="s">
        <v>287</v>
      </c>
      <c r="B29" s="5">
        <v>200</v>
      </c>
      <c r="C29" s="17">
        <v>12.5</v>
      </c>
      <c r="D29" s="4"/>
      <c r="E29" s="4"/>
      <c r="F29" s="4"/>
      <c r="G29" s="4"/>
      <c r="H29" s="4"/>
      <c r="I29" s="4"/>
      <c r="J29" s="22"/>
      <c r="K29" s="4"/>
      <c r="L29" s="4"/>
      <c r="M29" s="4"/>
      <c r="N29" s="4"/>
      <c r="O29" s="4">
        <f t="shared" si="0"/>
        <v>0</v>
      </c>
      <c r="P29" s="4">
        <f t="shared" si="3"/>
        <v>0</v>
      </c>
      <c r="Q29" s="5">
        <f t="shared" si="1"/>
        <v>0</v>
      </c>
      <c r="R29" s="17">
        <f t="shared" si="2"/>
        <v>0</v>
      </c>
    </row>
    <row r="30" spans="1:18" x14ac:dyDescent="0.3">
      <c r="A30" s="4" t="s">
        <v>288</v>
      </c>
      <c r="B30" s="5">
        <v>170</v>
      </c>
      <c r="C30" s="17">
        <v>9</v>
      </c>
      <c r="D30" s="4"/>
      <c r="E30" s="4"/>
      <c r="F30" s="4"/>
      <c r="G30" s="4"/>
      <c r="H30" s="4"/>
      <c r="I30" s="4"/>
      <c r="J30" s="22"/>
      <c r="K30" s="4"/>
      <c r="L30" s="4"/>
      <c r="M30" s="4"/>
      <c r="N30" s="4"/>
      <c r="O30" s="4">
        <f t="shared" si="0"/>
        <v>0</v>
      </c>
      <c r="P30" s="4">
        <f t="shared" si="3"/>
        <v>0</v>
      </c>
      <c r="Q30" s="5">
        <f t="shared" si="1"/>
        <v>0</v>
      </c>
      <c r="R30" s="17">
        <f t="shared" si="2"/>
        <v>0</v>
      </c>
    </row>
    <row r="31" spans="1:18" x14ac:dyDescent="0.3">
      <c r="A31" s="4" t="s">
        <v>289</v>
      </c>
      <c r="B31" s="5">
        <v>362.6</v>
      </c>
      <c r="C31" s="17">
        <v>22</v>
      </c>
      <c r="D31" s="4"/>
      <c r="E31" s="4"/>
      <c r="F31" s="4"/>
      <c r="G31" s="4"/>
      <c r="H31" s="4"/>
      <c r="I31" s="4"/>
      <c r="J31" s="22"/>
      <c r="K31" s="4"/>
      <c r="L31" s="4"/>
      <c r="M31" s="4"/>
      <c r="N31" s="4"/>
      <c r="O31" s="4">
        <f t="shared" si="0"/>
        <v>0</v>
      </c>
      <c r="P31" s="4">
        <f>O31*4</f>
        <v>0</v>
      </c>
      <c r="Q31" s="5">
        <f t="shared" si="1"/>
        <v>0</v>
      </c>
      <c r="R31" s="17">
        <f t="shared" si="2"/>
        <v>0</v>
      </c>
    </row>
    <row r="32" spans="1:18" x14ac:dyDescent="0.3">
      <c r="A32" s="4" t="s">
        <v>290</v>
      </c>
      <c r="B32" s="5">
        <v>200</v>
      </c>
      <c r="C32" s="17">
        <v>13</v>
      </c>
      <c r="D32" s="4"/>
      <c r="E32" s="4"/>
      <c r="F32" s="4"/>
      <c r="G32" s="4"/>
      <c r="H32" s="4"/>
      <c r="I32" s="4"/>
      <c r="J32" s="22"/>
      <c r="K32" s="4"/>
      <c r="L32" s="4"/>
      <c r="M32" s="4"/>
      <c r="N32" s="4"/>
      <c r="O32" s="4">
        <f t="shared" si="0"/>
        <v>0</v>
      </c>
      <c r="P32" s="4">
        <f>O32*2</f>
        <v>0</v>
      </c>
      <c r="Q32" s="5">
        <f t="shared" si="1"/>
        <v>0</v>
      </c>
      <c r="R32" s="17">
        <f t="shared" si="2"/>
        <v>0</v>
      </c>
    </row>
    <row r="33" spans="1:18" x14ac:dyDescent="0.3">
      <c r="A33" s="4" t="s">
        <v>291</v>
      </c>
      <c r="B33" s="5">
        <v>170</v>
      </c>
      <c r="C33" s="17">
        <v>9.5</v>
      </c>
      <c r="D33" s="4"/>
      <c r="E33" s="4"/>
      <c r="F33" s="4"/>
      <c r="G33" s="4"/>
      <c r="H33" s="4"/>
      <c r="I33" s="4"/>
      <c r="J33" s="22"/>
      <c r="K33" s="4"/>
      <c r="L33" s="4"/>
      <c r="M33" s="4"/>
      <c r="N33" s="4"/>
      <c r="O33" s="4">
        <f t="shared" si="0"/>
        <v>0</v>
      </c>
      <c r="P33" s="4">
        <f>O33*2</f>
        <v>0</v>
      </c>
      <c r="Q33" s="5">
        <f t="shared" si="1"/>
        <v>0</v>
      </c>
      <c r="R33" s="17">
        <f t="shared" si="2"/>
        <v>0</v>
      </c>
    </row>
    <row r="34" spans="1:18" x14ac:dyDescent="0.3">
      <c r="A34" s="4" t="s">
        <v>292</v>
      </c>
      <c r="B34" s="5">
        <v>1420.8</v>
      </c>
      <c r="C34" s="17">
        <v>86</v>
      </c>
      <c r="D34" s="4"/>
      <c r="E34" s="4"/>
      <c r="F34" s="4"/>
      <c r="G34" s="4"/>
      <c r="H34" s="4"/>
      <c r="I34" s="4"/>
      <c r="J34" s="22"/>
      <c r="K34" s="4"/>
      <c r="L34" s="4"/>
      <c r="M34" s="4"/>
      <c r="N34" s="4"/>
      <c r="O34" s="4">
        <f t="shared" si="0"/>
        <v>0</v>
      </c>
      <c r="P34" s="4">
        <f>O34*8</f>
        <v>0</v>
      </c>
      <c r="Q34" s="5">
        <f t="shared" si="1"/>
        <v>0</v>
      </c>
      <c r="R34" s="17">
        <f t="shared" si="2"/>
        <v>0</v>
      </c>
    </row>
    <row r="35" spans="1:18" x14ac:dyDescent="0.3">
      <c r="A35" s="4" t="s">
        <v>293</v>
      </c>
      <c r="B35" s="5">
        <v>170</v>
      </c>
      <c r="C35" s="17">
        <v>9</v>
      </c>
      <c r="D35" s="4"/>
      <c r="E35" s="4"/>
      <c r="F35" s="4"/>
      <c r="G35" s="4"/>
      <c r="H35" s="4"/>
      <c r="I35" s="4"/>
      <c r="J35" s="22"/>
      <c r="K35" s="4"/>
      <c r="L35" s="4"/>
      <c r="M35" s="4"/>
      <c r="N35" s="4"/>
      <c r="O35" s="4">
        <f t="shared" si="0"/>
        <v>0</v>
      </c>
      <c r="P35" s="4">
        <f t="shared" si="3"/>
        <v>0</v>
      </c>
      <c r="Q35" s="5">
        <f t="shared" si="1"/>
        <v>0</v>
      </c>
      <c r="R35" s="17">
        <f t="shared" si="2"/>
        <v>0</v>
      </c>
    </row>
    <row r="36" spans="1:18" x14ac:dyDescent="0.3">
      <c r="A36" s="4" t="s">
        <v>294</v>
      </c>
      <c r="B36" s="5">
        <v>45.95</v>
      </c>
      <c r="C36" s="17">
        <v>0.46500000000000002</v>
      </c>
      <c r="D36" s="4"/>
      <c r="E36" s="4"/>
      <c r="F36" s="4"/>
      <c r="G36" s="4"/>
      <c r="H36" s="4"/>
      <c r="I36" s="4"/>
      <c r="J36" s="22"/>
      <c r="K36" s="4"/>
      <c r="L36" s="4"/>
      <c r="M36" s="4"/>
      <c r="N36" s="4"/>
      <c r="O36" s="4">
        <f t="shared" si="0"/>
        <v>0</v>
      </c>
      <c r="P36" s="4">
        <f t="shared" si="3"/>
        <v>0</v>
      </c>
      <c r="Q36" s="5">
        <f t="shared" si="1"/>
        <v>0</v>
      </c>
      <c r="R36" s="17">
        <f t="shared" si="2"/>
        <v>0</v>
      </c>
    </row>
    <row r="37" spans="1:18" x14ac:dyDescent="0.3">
      <c r="A37" s="4" t="s">
        <v>295</v>
      </c>
      <c r="B37" s="5">
        <v>68.930000000000007</v>
      </c>
      <c r="C37" s="17">
        <v>1.1000000000000001</v>
      </c>
      <c r="D37" s="4"/>
      <c r="E37" s="4"/>
      <c r="F37" s="4"/>
      <c r="G37" s="4"/>
      <c r="H37" s="4"/>
      <c r="I37" s="4"/>
      <c r="J37" s="22"/>
      <c r="K37" s="4"/>
      <c r="L37" s="4"/>
      <c r="M37" s="4"/>
      <c r="N37" s="4"/>
      <c r="O37" s="4">
        <f t="shared" si="0"/>
        <v>0</v>
      </c>
      <c r="P37" s="4">
        <f t="shared" si="3"/>
        <v>0</v>
      </c>
      <c r="Q37" s="5">
        <f t="shared" si="1"/>
        <v>0</v>
      </c>
      <c r="R37" s="17">
        <f t="shared" si="2"/>
        <v>0</v>
      </c>
    </row>
    <row r="38" spans="1:18" x14ac:dyDescent="0.3">
      <c r="A38" s="4" t="s">
        <v>296</v>
      </c>
      <c r="B38" s="5">
        <v>76.59</v>
      </c>
      <c r="C38" s="17">
        <v>1.1000000000000001</v>
      </c>
      <c r="D38" s="4"/>
      <c r="E38" s="4"/>
      <c r="F38" s="4"/>
      <c r="G38" s="4"/>
      <c r="H38" s="4"/>
      <c r="I38" s="4"/>
      <c r="J38" s="22"/>
      <c r="K38" s="4"/>
      <c r="L38" s="4"/>
      <c r="M38" s="4"/>
      <c r="N38" s="4"/>
      <c r="O38" s="4">
        <f t="shared" si="0"/>
        <v>0</v>
      </c>
      <c r="P38" s="4">
        <f t="shared" si="3"/>
        <v>0</v>
      </c>
      <c r="Q38" s="5">
        <f t="shared" si="1"/>
        <v>0</v>
      </c>
      <c r="R38" s="17">
        <f t="shared" si="2"/>
        <v>0</v>
      </c>
    </row>
    <row r="39" spans="1:18" x14ac:dyDescent="0.3">
      <c r="A39" s="4" t="s">
        <v>297</v>
      </c>
      <c r="B39" s="5">
        <v>91.91</v>
      </c>
      <c r="C39" s="17">
        <v>3.3</v>
      </c>
      <c r="D39" s="4"/>
      <c r="E39" s="4"/>
      <c r="F39" s="4"/>
      <c r="G39" s="4"/>
      <c r="H39" s="4"/>
      <c r="I39" s="4"/>
      <c r="J39" s="22"/>
      <c r="K39" s="4"/>
      <c r="L39" s="4"/>
      <c r="M39" s="4"/>
      <c r="N39" s="4"/>
      <c r="O39" s="4">
        <f t="shared" si="0"/>
        <v>0</v>
      </c>
      <c r="P39" s="4">
        <f t="shared" si="3"/>
        <v>0</v>
      </c>
      <c r="Q39" s="5">
        <f t="shared" si="1"/>
        <v>0</v>
      </c>
      <c r="R39" s="17">
        <f t="shared" si="2"/>
        <v>0</v>
      </c>
    </row>
    <row r="40" spans="1:18" x14ac:dyDescent="0.3">
      <c r="A40" s="4" t="s">
        <v>298</v>
      </c>
      <c r="B40" s="5">
        <v>91.91</v>
      </c>
      <c r="C40" s="17">
        <v>2.5</v>
      </c>
      <c r="D40" s="4"/>
      <c r="E40" s="4"/>
      <c r="F40" s="4"/>
      <c r="G40" s="4"/>
      <c r="H40" s="4"/>
      <c r="I40" s="4"/>
      <c r="J40" s="22"/>
      <c r="K40" s="4"/>
      <c r="L40" s="4"/>
      <c r="M40" s="4"/>
      <c r="N40" s="4"/>
      <c r="O40" s="4">
        <f t="shared" si="0"/>
        <v>0</v>
      </c>
      <c r="P40" s="4">
        <f t="shared" si="3"/>
        <v>0</v>
      </c>
      <c r="Q40" s="5">
        <f t="shared" si="1"/>
        <v>0</v>
      </c>
      <c r="R40" s="17">
        <f t="shared" si="2"/>
        <v>0</v>
      </c>
    </row>
    <row r="41" spans="1:18" x14ac:dyDescent="0.3">
      <c r="A41" s="4" t="s">
        <v>299</v>
      </c>
      <c r="B41" s="5">
        <v>99.57</v>
      </c>
      <c r="C41" s="17">
        <v>3.4</v>
      </c>
      <c r="D41" s="4"/>
      <c r="E41" s="4"/>
      <c r="F41" s="4"/>
      <c r="G41" s="4"/>
      <c r="H41" s="4"/>
      <c r="I41" s="4"/>
      <c r="J41" s="22"/>
      <c r="K41" s="4"/>
      <c r="L41" s="4"/>
      <c r="M41" s="4"/>
      <c r="N41" s="4"/>
      <c r="O41" s="4">
        <f t="shared" si="0"/>
        <v>0</v>
      </c>
      <c r="P41" s="4">
        <f t="shared" si="3"/>
        <v>0</v>
      </c>
      <c r="Q41" s="5">
        <f t="shared" si="1"/>
        <v>0</v>
      </c>
      <c r="R41" s="17">
        <f t="shared" si="2"/>
        <v>0</v>
      </c>
    </row>
    <row r="42" spans="1:18" x14ac:dyDescent="0.3">
      <c r="A42" s="4" t="s">
        <v>300</v>
      </c>
      <c r="B42" s="5">
        <v>137.86000000000001</v>
      </c>
      <c r="C42" s="17">
        <v>4.8499999999999996</v>
      </c>
      <c r="D42" s="4"/>
      <c r="E42" s="4"/>
      <c r="F42" s="4"/>
      <c r="G42" s="4"/>
      <c r="H42" s="4"/>
      <c r="I42" s="4"/>
      <c r="J42" s="22"/>
      <c r="K42" s="4"/>
      <c r="L42" s="4"/>
      <c r="M42" s="4"/>
      <c r="N42" s="4"/>
      <c r="O42" s="4">
        <f t="shared" si="0"/>
        <v>0</v>
      </c>
      <c r="P42" s="4">
        <f t="shared" si="3"/>
        <v>0</v>
      </c>
      <c r="Q42" s="5">
        <f t="shared" si="1"/>
        <v>0</v>
      </c>
      <c r="R42" s="17">
        <f t="shared" si="2"/>
        <v>0</v>
      </c>
    </row>
    <row r="43" spans="1:18" x14ac:dyDescent="0.3">
      <c r="A43" s="4" t="s">
        <v>301</v>
      </c>
      <c r="B43" s="5">
        <v>153.18</v>
      </c>
      <c r="C43" s="17">
        <v>7</v>
      </c>
      <c r="D43" s="4"/>
      <c r="E43" s="4"/>
      <c r="F43" s="4"/>
      <c r="G43" s="4"/>
      <c r="H43" s="4"/>
      <c r="I43" s="4"/>
      <c r="J43" s="22"/>
      <c r="K43" s="4"/>
      <c r="L43" s="4"/>
      <c r="M43" s="4"/>
      <c r="N43" s="4"/>
      <c r="O43" s="4">
        <f t="shared" si="0"/>
        <v>0</v>
      </c>
      <c r="P43" s="4">
        <f t="shared" si="3"/>
        <v>0</v>
      </c>
      <c r="Q43" s="5">
        <f t="shared" si="1"/>
        <v>0</v>
      </c>
      <c r="R43" s="17">
        <f t="shared" si="2"/>
        <v>0</v>
      </c>
    </row>
    <row r="44" spans="1:18" x14ac:dyDescent="0.3">
      <c r="A44" s="4" t="s">
        <v>302</v>
      </c>
      <c r="B44" s="5">
        <v>168.5</v>
      </c>
      <c r="C44" s="17">
        <v>7</v>
      </c>
      <c r="D44" s="4"/>
      <c r="E44" s="4"/>
      <c r="F44" s="4"/>
      <c r="G44" s="4"/>
      <c r="H44" s="4"/>
      <c r="I44" s="4"/>
      <c r="J44" s="22"/>
      <c r="K44" s="4"/>
      <c r="L44" s="4"/>
      <c r="M44" s="4"/>
      <c r="N44" s="4"/>
      <c r="O44" s="4">
        <f t="shared" si="0"/>
        <v>0</v>
      </c>
      <c r="P44" s="4">
        <f t="shared" si="3"/>
        <v>0</v>
      </c>
      <c r="Q44" s="5">
        <f t="shared" si="1"/>
        <v>0</v>
      </c>
      <c r="R44" s="17">
        <f t="shared" si="2"/>
        <v>0</v>
      </c>
    </row>
    <row r="45" spans="1:18" x14ac:dyDescent="0.3">
      <c r="A45" s="4" t="s">
        <v>303</v>
      </c>
      <c r="B45" s="5">
        <v>145.52000000000001</v>
      </c>
      <c r="C45" s="17">
        <v>6</v>
      </c>
      <c r="D45" s="4"/>
      <c r="E45" s="4"/>
      <c r="F45" s="4"/>
      <c r="G45" s="4"/>
      <c r="H45" s="4"/>
      <c r="I45" s="4"/>
      <c r="J45" s="22"/>
      <c r="K45" s="4"/>
      <c r="L45" s="4"/>
      <c r="M45" s="4"/>
      <c r="N45" s="4"/>
      <c r="O45" s="4">
        <f t="shared" si="0"/>
        <v>0</v>
      </c>
      <c r="P45" s="4">
        <f t="shared" si="3"/>
        <v>0</v>
      </c>
      <c r="Q45" s="5">
        <f t="shared" si="1"/>
        <v>0</v>
      </c>
      <c r="R45" s="17">
        <f t="shared" si="2"/>
        <v>0</v>
      </c>
    </row>
    <row r="46" spans="1:18" x14ac:dyDescent="0.3">
      <c r="A46" s="4" t="s">
        <v>304</v>
      </c>
      <c r="B46" s="5">
        <v>145.52000000000001</v>
      </c>
      <c r="C46" s="17">
        <v>7</v>
      </c>
      <c r="D46" s="4"/>
      <c r="E46" s="4"/>
      <c r="F46" s="4"/>
      <c r="G46" s="4"/>
      <c r="H46" s="4"/>
      <c r="I46" s="4"/>
      <c r="J46" s="22"/>
      <c r="K46" s="4"/>
      <c r="L46" s="4"/>
      <c r="M46" s="4"/>
      <c r="N46" s="4"/>
      <c r="O46" s="4">
        <f t="shared" si="0"/>
        <v>0</v>
      </c>
      <c r="P46" s="4">
        <f t="shared" si="3"/>
        <v>0</v>
      </c>
      <c r="Q46" s="5">
        <f t="shared" si="1"/>
        <v>0</v>
      </c>
      <c r="R46" s="17">
        <f t="shared" si="2"/>
        <v>0</v>
      </c>
    </row>
    <row r="47" spans="1:18" x14ac:dyDescent="0.3">
      <c r="A47" s="4" t="s">
        <v>305</v>
      </c>
      <c r="B47" s="5">
        <v>183.82</v>
      </c>
      <c r="C47" s="17">
        <v>10</v>
      </c>
      <c r="D47" s="4"/>
      <c r="E47" s="4"/>
      <c r="F47" s="4"/>
      <c r="G47" s="4"/>
      <c r="H47" s="4"/>
      <c r="I47" s="4"/>
      <c r="J47" s="22"/>
      <c r="K47" s="4"/>
      <c r="L47" s="4"/>
      <c r="M47" s="4"/>
      <c r="N47" s="4"/>
      <c r="O47" s="4">
        <f t="shared" si="0"/>
        <v>0</v>
      </c>
      <c r="P47" s="4">
        <f t="shared" si="3"/>
        <v>0</v>
      </c>
      <c r="Q47" s="5">
        <f t="shared" si="1"/>
        <v>0</v>
      </c>
      <c r="R47" s="17">
        <f t="shared" si="2"/>
        <v>0</v>
      </c>
    </row>
    <row r="48" spans="1:18" x14ac:dyDescent="0.3">
      <c r="A48" s="4" t="s">
        <v>306</v>
      </c>
      <c r="B48" s="5">
        <v>183.82</v>
      </c>
      <c r="C48" s="17">
        <v>10</v>
      </c>
      <c r="D48" s="4"/>
      <c r="E48" s="4"/>
      <c r="F48" s="4"/>
      <c r="G48" s="4"/>
      <c r="H48" s="4"/>
      <c r="I48" s="4"/>
      <c r="J48" s="22"/>
      <c r="K48" s="4"/>
      <c r="L48" s="4"/>
      <c r="M48" s="4"/>
      <c r="N48" s="4"/>
      <c r="O48" s="4">
        <f t="shared" si="0"/>
        <v>0</v>
      </c>
      <c r="P48" s="4">
        <f t="shared" si="3"/>
        <v>0</v>
      </c>
      <c r="Q48" s="5">
        <f t="shared" si="1"/>
        <v>0</v>
      </c>
      <c r="R48" s="17">
        <f t="shared" si="2"/>
        <v>0</v>
      </c>
    </row>
    <row r="49" spans="1:18" x14ac:dyDescent="0.3">
      <c r="A49" s="4" t="s">
        <v>307</v>
      </c>
      <c r="B49" s="5">
        <v>176.16</v>
      </c>
      <c r="C49" s="17">
        <v>7</v>
      </c>
      <c r="D49" s="4"/>
      <c r="E49" s="4"/>
      <c r="F49" s="4"/>
      <c r="G49" s="4"/>
      <c r="H49" s="4"/>
      <c r="I49" s="4"/>
      <c r="J49" s="22"/>
      <c r="K49" s="4"/>
      <c r="L49" s="4"/>
      <c r="M49" s="4"/>
      <c r="N49" s="4"/>
      <c r="O49" s="4">
        <f t="shared" si="0"/>
        <v>0</v>
      </c>
      <c r="P49" s="4">
        <f t="shared" si="3"/>
        <v>0</v>
      </c>
      <c r="Q49" s="5">
        <f t="shared" si="1"/>
        <v>0</v>
      </c>
      <c r="R49" s="17">
        <f t="shared" si="2"/>
        <v>0</v>
      </c>
    </row>
    <row r="50" spans="1:18" x14ac:dyDescent="0.3">
      <c r="A50" s="4" t="s">
        <v>308</v>
      </c>
      <c r="B50" s="5">
        <v>176.16</v>
      </c>
      <c r="C50" s="17">
        <v>7</v>
      </c>
      <c r="D50" s="4"/>
      <c r="E50" s="4"/>
      <c r="F50" s="4"/>
      <c r="G50" s="4"/>
      <c r="H50" s="4"/>
      <c r="I50" s="4"/>
      <c r="J50" s="22"/>
      <c r="K50" s="4"/>
      <c r="L50" s="4"/>
      <c r="M50" s="4"/>
      <c r="N50" s="4"/>
      <c r="O50" s="4">
        <f t="shared" si="0"/>
        <v>0</v>
      </c>
      <c r="P50" s="4">
        <f t="shared" si="3"/>
        <v>0</v>
      </c>
      <c r="Q50" s="5">
        <f t="shared" si="1"/>
        <v>0</v>
      </c>
      <c r="R50" s="17">
        <f t="shared" si="2"/>
        <v>0</v>
      </c>
    </row>
    <row r="51" spans="1:18" x14ac:dyDescent="0.3">
      <c r="A51" s="40" t="s">
        <v>327</v>
      </c>
      <c r="B51" s="5">
        <v>214.45</v>
      </c>
      <c r="C51" s="17">
        <v>7</v>
      </c>
      <c r="D51" s="4"/>
      <c r="E51" s="4"/>
      <c r="F51" s="4"/>
      <c r="G51" s="4"/>
      <c r="H51" s="4"/>
      <c r="I51" s="4"/>
      <c r="J51" s="22"/>
      <c r="K51" s="4"/>
      <c r="L51" s="4"/>
      <c r="M51" s="4"/>
      <c r="N51" s="4"/>
      <c r="O51" s="4">
        <f t="shared" si="0"/>
        <v>0</v>
      </c>
      <c r="P51" s="4">
        <f t="shared" si="3"/>
        <v>0</v>
      </c>
      <c r="Q51" s="5">
        <f t="shared" si="1"/>
        <v>0</v>
      </c>
      <c r="R51" s="17">
        <f t="shared" si="2"/>
        <v>0</v>
      </c>
    </row>
    <row r="52" spans="1:18" x14ac:dyDescent="0.3">
      <c r="A52" s="4" t="s">
        <v>309</v>
      </c>
      <c r="B52" s="5">
        <v>153.18</v>
      </c>
      <c r="C52" s="17">
        <v>6</v>
      </c>
      <c r="D52" s="4"/>
      <c r="E52" s="4"/>
      <c r="F52" s="4"/>
      <c r="G52" s="4"/>
      <c r="H52" s="4"/>
      <c r="I52" s="4"/>
      <c r="J52" s="22"/>
      <c r="K52" s="4"/>
      <c r="L52" s="4"/>
      <c r="M52" s="4"/>
      <c r="N52" s="4"/>
      <c r="O52" s="4">
        <f t="shared" si="0"/>
        <v>0</v>
      </c>
      <c r="P52" s="4">
        <f t="shared" si="3"/>
        <v>0</v>
      </c>
      <c r="Q52" s="5">
        <f t="shared" si="1"/>
        <v>0</v>
      </c>
      <c r="R52" s="17">
        <f t="shared" si="2"/>
        <v>0</v>
      </c>
    </row>
    <row r="53" spans="1:18" x14ac:dyDescent="0.3">
      <c r="A53" s="4" t="s">
        <v>310</v>
      </c>
      <c r="B53" s="5">
        <v>114.89</v>
      </c>
      <c r="C53" s="17">
        <v>4</v>
      </c>
      <c r="D53" s="4"/>
      <c r="E53" s="4"/>
      <c r="F53" s="4"/>
      <c r="G53" s="4"/>
      <c r="H53" s="4"/>
      <c r="I53" s="4"/>
      <c r="J53" s="22"/>
      <c r="K53" s="4"/>
      <c r="L53" s="4"/>
      <c r="M53" s="4"/>
      <c r="N53" s="4"/>
      <c r="O53" s="4">
        <f t="shared" si="0"/>
        <v>0</v>
      </c>
      <c r="P53" s="4">
        <f t="shared" si="3"/>
        <v>0</v>
      </c>
      <c r="Q53" s="5">
        <f t="shared" si="1"/>
        <v>0</v>
      </c>
      <c r="R53" s="17">
        <f t="shared" si="2"/>
        <v>0</v>
      </c>
    </row>
    <row r="54" spans="1:18" x14ac:dyDescent="0.3">
      <c r="A54" s="4" t="s">
        <v>311</v>
      </c>
      <c r="B54" s="5">
        <v>114.89</v>
      </c>
      <c r="C54" s="17">
        <v>2.5</v>
      </c>
      <c r="D54" s="4"/>
      <c r="E54" s="4"/>
      <c r="F54" s="4"/>
      <c r="G54" s="4"/>
      <c r="H54" s="4"/>
      <c r="I54" s="4"/>
      <c r="J54" s="22"/>
      <c r="K54" s="4"/>
      <c r="L54" s="4"/>
      <c r="M54" s="4"/>
      <c r="N54" s="4"/>
      <c r="O54" s="4">
        <f t="shared" si="0"/>
        <v>0</v>
      </c>
      <c r="P54" s="4">
        <f t="shared" si="3"/>
        <v>0</v>
      </c>
      <c r="Q54" s="5">
        <f t="shared" si="1"/>
        <v>0</v>
      </c>
      <c r="R54" s="17">
        <f t="shared" si="2"/>
        <v>0</v>
      </c>
    </row>
    <row r="55" spans="1:18" x14ac:dyDescent="0.3">
      <c r="A55" s="4" t="s">
        <v>312</v>
      </c>
      <c r="B55" s="5">
        <v>107.23</v>
      </c>
      <c r="C55" s="17">
        <v>3</v>
      </c>
      <c r="D55" s="4"/>
      <c r="E55" s="4"/>
      <c r="F55" s="4"/>
      <c r="G55" s="4"/>
      <c r="H55" s="4"/>
      <c r="I55" s="4"/>
      <c r="J55" s="22"/>
      <c r="K55" s="4"/>
      <c r="L55" s="4"/>
      <c r="M55" s="4"/>
      <c r="N55" s="4"/>
      <c r="O55" s="4">
        <f t="shared" si="0"/>
        <v>0</v>
      </c>
      <c r="P55" s="4">
        <f t="shared" si="3"/>
        <v>0</v>
      </c>
      <c r="Q55" s="5">
        <f t="shared" si="1"/>
        <v>0</v>
      </c>
      <c r="R55" s="17">
        <f t="shared" si="2"/>
        <v>0</v>
      </c>
    </row>
    <row r="56" spans="1:18" x14ac:dyDescent="0.3">
      <c r="A56" s="4" t="s">
        <v>313</v>
      </c>
      <c r="B56" s="5">
        <v>122.54</v>
      </c>
      <c r="C56" s="17">
        <v>3</v>
      </c>
      <c r="D56" s="4"/>
      <c r="E56" s="4"/>
      <c r="F56" s="4"/>
      <c r="G56" s="4"/>
      <c r="H56" s="4"/>
      <c r="I56" s="4"/>
      <c r="J56" s="22"/>
      <c r="K56" s="4"/>
      <c r="L56" s="4"/>
      <c r="M56" s="4"/>
      <c r="N56" s="4"/>
      <c r="O56" s="4">
        <f t="shared" si="0"/>
        <v>0</v>
      </c>
      <c r="P56" s="4">
        <f t="shared" si="3"/>
        <v>0</v>
      </c>
      <c r="Q56" s="5">
        <f t="shared" si="1"/>
        <v>0</v>
      </c>
      <c r="R56" s="17">
        <f t="shared" si="2"/>
        <v>0</v>
      </c>
    </row>
    <row r="57" spans="1:18" x14ac:dyDescent="0.3">
      <c r="A57" s="4" t="s">
        <v>314</v>
      </c>
      <c r="B57" s="5">
        <v>206.79</v>
      </c>
      <c r="C57" s="17">
        <v>9</v>
      </c>
      <c r="D57" s="4"/>
      <c r="E57" s="4"/>
      <c r="F57" s="4"/>
      <c r="G57" s="4"/>
      <c r="H57" s="4"/>
      <c r="I57" s="4"/>
      <c r="J57" s="22"/>
      <c r="K57" s="4"/>
      <c r="L57" s="4"/>
      <c r="M57" s="4"/>
      <c r="N57" s="4"/>
      <c r="O57" s="4">
        <f t="shared" si="0"/>
        <v>0</v>
      </c>
      <c r="P57" s="4">
        <f t="shared" si="3"/>
        <v>0</v>
      </c>
      <c r="Q57" s="5">
        <f t="shared" si="1"/>
        <v>0</v>
      </c>
      <c r="R57" s="17">
        <f t="shared" si="2"/>
        <v>0</v>
      </c>
    </row>
    <row r="58" spans="1:18" x14ac:dyDescent="0.3">
      <c r="A58" s="4" t="s">
        <v>315</v>
      </c>
      <c r="B58" s="5">
        <v>168.5</v>
      </c>
      <c r="C58" s="17">
        <v>6</v>
      </c>
      <c r="D58" s="4"/>
      <c r="E58" s="4"/>
      <c r="F58" s="4"/>
      <c r="G58" s="4"/>
      <c r="H58" s="4"/>
      <c r="I58" s="4"/>
      <c r="J58" s="22"/>
      <c r="K58" s="4"/>
      <c r="L58" s="4"/>
      <c r="M58" s="4"/>
      <c r="N58" s="4"/>
      <c r="O58" s="4">
        <f t="shared" si="0"/>
        <v>0</v>
      </c>
      <c r="P58" s="4">
        <f t="shared" si="3"/>
        <v>0</v>
      </c>
      <c r="Q58" s="5">
        <f t="shared" si="1"/>
        <v>0</v>
      </c>
      <c r="R58" s="17">
        <f t="shared" si="2"/>
        <v>0</v>
      </c>
    </row>
    <row r="59" spans="1:18" x14ac:dyDescent="0.3">
      <c r="A59" s="4" t="s">
        <v>316</v>
      </c>
      <c r="B59" s="5">
        <v>114.89</v>
      </c>
      <c r="C59" s="17">
        <v>3</v>
      </c>
      <c r="D59" s="4"/>
      <c r="E59" s="4"/>
      <c r="F59" s="4"/>
      <c r="G59" s="4"/>
      <c r="H59" s="4"/>
      <c r="I59" s="4"/>
      <c r="J59" s="22"/>
      <c r="K59" s="4"/>
      <c r="L59" s="4"/>
      <c r="M59" s="4"/>
      <c r="N59" s="4"/>
      <c r="O59" s="4">
        <f t="shared" si="0"/>
        <v>0</v>
      </c>
      <c r="P59" s="4">
        <f t="shared" si="3"/>
        <v>0</v>
      </c>
      <c r="Q59" s="5">
        <f t="shared" si="1"/>
        <v>0</v>
      </c>
      <c r="R59" s="17">
        <f t="shared" si="2"/>
        <v>0</v>
      </c>
    </row>
    <row r="60" spans="1:18" x14ac:dyDescent="0.3">
      <c r="A60" s="4" t="s">
        <v>317</v>
      </c>
      <c r="B60" s="5">
        <v>168.5</v>
      </c>
      <c r="C60" s="17">
        <v>6</v>
      </c>
      <c r="D60" s="4"/>
      <c r="E60" s="4"/>
      <c r="F60" s="4"/>
      <c r="G60" s="4"/>
      <c r="H60" s="4"/>
      <c r="I60" s="4"/>
      <c r="J60" s="22"/>
      <c r="K60" s="4"/>
      <c r="L60" s="4"/>
      <c r="M60" s="4"/>
      <c r="N60" s="4"/>
      <c r="O60" s="4">
        <f t="shared" si="0"/>
        <v>0</v>
      </c>
      <c r="P60" s="4">
        <f t="shared" si="3"/>
        <v>0</v>
      </c>
      <c r="Q60" s="5">
        <f t="shared" si="1"/>
        <v>0</v>
      </c>
      <c r="R60" s="17">
        <f t="shared" si="2"/>
        <v>0</v>
      </c>
    </row>
    <row r="61" spans="1:18" x14ac:dyDescent="0.3">
      <c r="A61" s="4" t="s">
        <v>318</v>
      </c>
      <c r="B61" s="5">
        <v>168.5</v>
      </c>
      <c r="C61" s="17">
        <v>5</v>
      </c>
      <c r="D61" s="4"/>
      <c r="E61" s="4"/>
      <c r="F61" s="4"/>
      <c r="G61" s="4"/>
      <c r="H61" s="4"/>
      <c r="I61" s="4"/>
      <c r="J61" s="22"/>
      <c r="K61" s="4"/>
      <c r="L61" s="4"/>
      <c r="M61" s="4"/>
      <c r="N61" s="4"/>
      <c r="O61" s="4">
        <f t="shared" si="0"/>
        <v>0</v>
      </c>
      <c r="P61" s="4">
        <f t="shared" si="3"/>
        <v>0</v>
      </c>
      <c r="Q61" s="5">
        <f t="shared" si="1"/>
        <v>0</v>
      </c>
      <c r="R61" s="17">
        <f t="shared" si="2"/>
        <v>0</v>
      </c>
    </row>
    <row r="62" spans="1:18" x14ac:dyDescent="0.3">
      <c r="A62" s="4" t="s">
        <v>319</v>
      </c>
      <c r="B62" s="5">
        <v>245.09</v>
      </c>
      <c r="C62" s="17">
        <v>13</v>
      </c>
      <c r="D62" s="4"/>
      <c r="E62" s="4"/>
      <c r="F62" s="4"/>
      <c r="G62" s="4"/>
      <c r="H62" s="4"/>
      <c r="I62" s="4"/>
      <c r="J62" s="22"/>
      <c r="K62" s="4"/>
      <c r="L62" s="4"/>
      <c r="M62" s="4"/>
      <c r="N62" s="4"/>
      <c r="O62" s="4">
        <f t="shared" si="0"/>
        <v>0</v>
      </c>
      <c r="P62" s="4">
        <f t="shared" si="3"/>
        <v>0</v>
      </c>
      <c r="Q62" s="5">
        <f t="shared" si="1"/>
        <v>0</v>
      </c>
      <c r="R62" s="17">
        <f t="shared" si="2"/>
        <v>0</v>
      </c>
    </row>
    <row r="63" spans="1:18" x14ac:dyDescent="0.3">
      <c r="A63" s="4" t="s">
        <v>320</v>
      </c>
      <c r="B63" s="5">
        <v>176.16</v>
      </c>
      <c r="C63" s="17">
        <v>7</v>
      </c>
      <c r="D63" s="4"/>
      <c r="E63" s="4"/>
      <c r="F63" s="4"/>
      <c r="G63" s="4"/>
      <c r="H63" s="4"/>
      <c r="I63" s="4"/>
      <c r="J63" s="22"/>
      <c r="K63" s="4"/>
      <c r="L63" s="4"/>
      <c r="M63" s="4"/>
      <c r="N63" s="4"/>
      <c r="O63" s="4">
        <f t="shared" si="0"/>
        <v>0</v>
      </c>
      <c r="P63" s="4">
        <f t="shared" si="3"/>
        <v>0</v>
      </c>
      <c r="Q63" s="5">
        <f t="shared" si="1"/>
        <v>0</v>
      </c>
      <c r="R63" s="17">
        <f t="shared" si="2"/>
        <v>0</v>
      </c>
    </row>
    <row r="64" spans="1:18" x14ac:dyDescent="0.3">
      <c r="A64" s="4" t="s">
        <v>321</v>
      </c>
      <c r="B64" s="5">
        <v>206.79</v>
      </c>
      <c r="C64" s="17">
        <v>8</v>
      </c>
      <c r="D64" s="4"/>
      <c r="E64" s="4"/>
      <c r="F64" s="4"/>
      <c r="G64" s="4"/>
      <c r="H64" s="4"/>
      <c r="I64" s="4"/>
      <c r="J64" s="22"/>
      <c r="K64" s="4"/>
      <c r="L64" s="4"/>
      <c r="M64" s="4"/>
      <c r="N64" s="4"/>
      <c r="O64" s="4">
        <f t="shared" si="0"/>
        <v>0</v>
      </c>
      <c r="P64" s="4">
        <f t="shared" si="3"/>
        <v>0</v>
      </c>
      <c r="Q64" s="5">
        <f t="shared" si="1"/>
        <v>0</v>
      </c>
      <c r="R64" s="17">
        <f t="shared" si="2"/>
        <v>0</v>
      </c>
    </row>
    <row r="65" spans="1:18" x14ac:dyDescent="0.3">
      <c r="A65" s="4" t="s">
        <v>322</v>
      </c>
      <c r="B65" s="5">
        <v>482.52</v>
      </c>
      <c r="C65" s="17">
        <v>26</v>
      </c>
      <c r="D65" s="4"/>
      <c r="E65" s="4"/>
      <c r="F65" s="4"/>
      <c r="G65" s="4"/>
      <c r="H65" s="4"/>
      <c r="I65" s="4"/>
      <c r="J65" s="22"/>
      <c r="K65" s="4"/>
      <c r="L65" s="4"/>
      <c r="M65" s="4"/>
      <c r="N65" s="4"/>
      <c r="O65" s="4">
        <f t="shared" si="0"/>
        <v>0</v>
      </c>
      <c r="P65" s="4">
        <f>O65*2</f>
        <v>0</v>
      </c>
      <c r="Q65" s="5">
        <f t="shared" si="1"/>
        <v>0</v>
      </c>
      <c r="R65" s="17">
        <f t="shared" si="2"/>
        <v>0</v>
      </c>
    </row>
    <row r="66" spans="1:18" x14ac:dyDescent="0.3">
      <c r="A66" s="4" t="s">
        <v>323</v>
      </c>
      <c r="B66" s="5">
        <v>375.29</v>
      </c>
      <c r="C66" s="17">
        <v>15</v>
      </c>
      <c r="D66" s="4"/>
      <c r="E66" s="4"/>
      <c r="F66" s="4"/>
      <c r="G66" s="4"/>
      <c r="H66" s="4"/>
      <c r="I66" s="4"/>
      <c r="J66" s="22"/>
      <c r="K66" s="4"/>
      <c r="L66" s="4"/>
      <c r="M66" s="4"/>
      <c r="N66" s="4"/>
      <c r="O66" s="4">
        <f t="shared" si="0"/>
        <v>0</v>
      </c>
      <c r="P66" s="4">
        <f>O66*2</f>
        <v>0</v>
      </c>
      <c r="Q66" s="5">
        <f t="shared" si="1"/>
        <v>0</v>
      </c>
      <c r="R66" s="17">
        <f t="shared" si="2"/>
        <v>0</v>
      </c>
    </row>
    <row r="67" spans="1:18" x14ac:dyDescent="0.3">
      <c r="A67" s="40" t="s">
        <v>326</v>
      </c>
      <c r="B67" s="5">
        <v>490.18</v>
      </c>
      <c r="C67" s="17">
        <v>7.4</v>
      </c>
      <c r="D67" s="4"/>
      <c r="E67" s="4"/>
      <c r="F67" s="4"/>
      <c r="G67" s="4"/>
      <c r="H67" s="4"/>
      <c r="I67" s="4"/>
      <c r="J67" s="22"/>
      <c r="K67" s="4"/>
      <c r="L67" s="4"/>
      <c r="M67" s="4"/>
      <c r="N67" s="4"/>
      <c r="O67" s="4">
        <f t="shared" ref="O67:O68" si="4">SUM(D67:N67)</f>
        <v>0</v>
      </c>
      <c r="P67" s="4">
        <f>O67*2</f>
        <v>0</v>
      </c>
      <c r="Q67" s="5">
        <f t="shared" ref="Q67:Q68" si="5">O67*B67</f>
        <v>0</v>
      </c>
      <c r="R67" s="17">
        <f t="shared" ref="R67:R68" si="6">O67*C67</f>
        <v>0</v>
      </c>
    </row>
    <row r="68" spans="1:18" x14ac:dyDescent="0.3">
      <c r="A68" s="40" t="s">
        <v>325</v>
      </c>
      <c r="B68" s="5">
        <v>551.45000000000005</v>
      </c>
      <c r="C68" s="17">
        <v>10</v>
      </c>
      <c r="D68" s="4"/>
      <c r="E68" s="4"/>
      <c r="F68" s="4"/>
      <c r="G68" s="4"/>
      <c r="H68" s="4"/>
      <c r="I68" s="4"/>
      <c r="J68" s="22"/>
      <c r="K68" s="4"/>
      <c r="L68" s="4"/>
      <c r="M68" s="4"/>
      <c r="N68" s="4"/>
      <c r="O68" s="4">
        <f t="shared" si="4"/>
        <v>0</v>
      </c>
      <c r="P68" s="4">
        <f>O68*2</f>
        <v>0</v>
      </c>
      <c r="Q68" s="5">
        <f t="shared" si="5"/>
        <v>0</v>
      </c>
      <c r="R68" s="17">
        <f t="shared" si="6"/>
        <v>0</v>
      </c>
    </row>
    <row r="69" spans="1:18" x14ac:dyDescent="0.3">
      <c r="A69" s="120" t="s">
        <v>324</v>
      </c>
      <c r="B69" s="120"/>
      <c r="C69" s="120"/>
      <c r="D69" s="120"/>
      <c r="E69" s="120"/>
      <c r="F69" s="120"/>
      <c r="G69" s="120"/>
      <c r="H69" s="120"/>
      <c r="I69" s="120"/>
      <c r="J69" s="120"/>
      <c r="K69" s="120"/>
      <c r="L69" s="120"/>
      <c r="M69" s="120"/>
      <c r="N69" s="120"/>
      <c r="O69" s="19">
        <f>SUM(O2:O68)</f>
        <v>0</v>
      </c>
      <c r="P69" s="19">
        <f>SUM(P2:P68)</f>
        <v>0</v>
      </c>
      <c r="Q69" s="20">
        <f>SUM(Q2:Q68)</f>
        <v>0</v>
      </c>
      <c r="R69" s="37">
        <f>SUM(R2:R68)</f>
        <v>0</v>
      </c>
    </row>
    <row r="70" spans="1:18" x14ac:dyDescent="0.3"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</row>
  </sheetData>
  <sheetProtection formatCells="0" formatColumns="0" formatRows="0" insertColumns="0" insertRows="0" insertHyperlinks="0" deleteColumns="0" deleteRows="0" sort="0" autoFilter="0" pivotTables="0"/>
  <mergeCells count="1">
    <mergeCell ref="A69:N69"/>
  </mergeCells>
  <pageMargins left="0.70866141732283472" right="0.70866141732283472" top="0.74803149606299213" bottom="0.74803149606299213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4</vt:i4>
      </vt:variant>
      <vt:variant>
        <vt:lpstr>Benannte Bereiche</vt:lpstr>
      </vt:variant>
      <vt:variant>
        <vt:i4>5</vt:i4>
      </vt:variant>
    </vt:vector>
  </HeadingPairs>
  <TitlesOfParts>
    <vt:vector size="9" baseType="lpstr">
      <vt:lpstr>Information</vt:lpstr>
      <vt:lpstr>Polyester holds</vt:lpstr>
      <vt:lpstr>Fiberglass</vt:lpstr>
      <vt:lpstr>Plywood volumes</vt:lpstr>
      <vt:lpstr>Fiberglass!Druckbereich</vt:lpstr>
      <vt:lpstr>'Polyester holds'!Druckbereich</vt:lpstr>
      <vt:lpstr>Fiberglass!Drucktitel</vt:lpstr>
      <vt:lpstr>'Plywood volumes'!Drucktitel</vt:lpstr>
      <vt:lpstr>'Polyester holds'!Drucktitel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Bonev</cp:lastModifiedBy>
  <cp:lastPrinted>2025-11-19T15:37:34Z</cp:lastPrinted>
  <dcterms:created xsi:type="dcterms:W3CDTF">2024-06-14T10:06:30Z</dcterms:created>
  <dcterms:modified xsi:type="dcterms:W3CDTF">2026-02-09T16:47:44Z</dcterms:modified>
  <cp:category/>
</cp:coreProperties>
</file>