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LLTOPIA\Sales\ORDER LIST FOR HOLDS\"/>
    </mc:Choice>
  </mc:AlternateContent>
  <xr:revisionPtr revIDLastSave="0" documentId="8_{582F2051-1C7A-47BB-B78E-0E99590ADBDE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Working Class Eurozone" sheetId="4" r:id="rId1"/>
    <sheet name="Copy of Kingdom pricelist" sheetId="8" state="hidden" r:id="rId2"/>
  </sheets>
  <calcPr calcId="191029"/>
</workbook>
</file>

<file path=xl/calcChain.xml><?xml version="1.0" encoding="utf-8"?>
<calcChain xmlns="http://schemas.openxmlformats.org/spreadsheetml/2006/main">
  <c r="W10" i="4" l="1"/>
  <c r="Z170" i="4" l="1"/>
  <c r="Z162" i="4"/>
  <c r="Z161" i="4"/>
  <c r="Z160" i="4"/>
  <c r="Z159" i="4"/>
  <c r="Z158" i="4"/>
  <c r="Z157" i="4"/>
  <c r="Z156" i="4"/>
  <c r="Z118" i="4"/>
  <c r="Z117" i="4"/>
  <c r="Z116" i="4"/>
  <c r="Z115" i="4"/>
  <c r="Z114" i="4"/>
  <c r="Z113" i="4"/>
  <c r="Z112" i="4"/>
  <c r="Z111" i="4"/>
  <c r="Z110" i="4"/>
  <c r="Z109" i="4"/>
  <c r="Z108" i="4"/>
  <c r="Z107" i="4"/>
  <c r="Z106" i="4"/>
  <c r="Z105" i="4"/>
  <c r="Z104" i="4"/>
  <c r="Z103" i="4"/>
  <c r="Z102" i="4"/>
  <c r="Z100" i="4"/>
  <c r="Z99" i="4"/>
  <c r="Z98" i="4"/>
  <c r="Z95" i="4"/>
  <c r="Z93" i="4"/>
  <c r="Z92" i="4"/>
  <c r="Z91" i="4"/>
  <c r="Z90" i="4"/>
  <c r="Z88" i="4"/>
  <c r="Z87" i="4"/>
  <c r="Z86" i="4"/>
  <c r="Z84" i="4"/>
  <c r="Z81" i="4"/>
  <c r="Z76" i="4"/>
  <c r="Z73" i="4"/>
  <c r="Z58" i="4"/>
  <c r="Z50" i="4"/>
  <c r="Z44" i="4"/>
  <c r="Z43" i="4"/>
  <c r="Z41" i="4"/>
  <c r="Z36" i="4"/>
  <c r="Z35" i="4"/>
  <c r="Z31" i="4"/>
  <c r="Z26" i="4"/>
  <c r="Z25" i="4"/>
  <c r="Z23" i="4"/>
  <c r="Z14" i="4"/>
  <c r="Z15" i="4"/>
  <c r="Z17" i="4"/>
  <c r="Y170" i="4"/>
  <c r="Y169" i="4"/>
  <c r="Z169" i="4" s="1"/>
  <c r="Y168" i="4"/>
  <c r="Z168" i="4" s="1"/>
  <c r="Y167" i="4"/>
  <c r="Z167" i="4" s="1"/>
  <c r="Y166" i="4"/>
  <c r="Z166" i="4" s="1"/>
  <c r="Y165" i="4"/>
  <c r="Z165" i="4" s="1"/>
  <c r="Y164" i="4"/>
  <c r="Z164" i="4" s="1"/>
  <c r="Y162" i="4"/>
  <c r="Y161" i="4"/>
  <c r="Y160" i="4"/>
  <c r="Y159" i="4"/>
  <c r="Y158" i="4"/>
  <c r="Y157" i="4"/>
  <c r="Y156" i="4"/>
  <c r="Y118" i="4"/>
  <c r="Y117" i="4"/>
  <c r="Y116" i="4"/>
  <c r="Y115" i="4"/>
  <c r="Y114" i="4"/>
  <c r="Y113" i="4"/>
  <c r="Y112" i="4"/>
  <c r="Y111" i="4"/>
  <c r="Y110" i="4"/>
  <c r="Y109" i="4"/>
  <c r="Y108" i="4"/>
  <c r="Y107" i="4"/>
  <c r="Y106" i="4"/>
  <c r="Y105" i="4"/>
  <c r="Y104" i="4"/>
  <c r="Y103" i="4"/>
  <c r="Y102" i="4"/>
  <c r="Y100" i="4"/>
  <c r="Y99" i="4"/>
  <c r="Y98" i="4"/>
  <c r="Y97" i="4"/>
  <c r="Z97" i="4" s="1"/>
  <c r="Y96" i="4"/>
  <c r="Z96" i="4" s="1"/>
  <c r="Y95" i="4"/>
  <c r="Y93" i="4"/>
  <c r="Y92" i="4"/>
  <c r="Y91" i="4"/>
  <c r="Y90" i="4"/>
  <c r="Y88" i="4"/>
  <c r="Y87" i="4"/>
  <c r="Y86" i="4"/>
  <c r="Y84" i="4"/>
  <c r="Y83" i="4"/>
  <c r="Z83" i="4" s="1"/>
  <c r="Y82" i="4"/>
  <c r="Z82" i="4" s="1"/>
  <c r="Y81" i="4"/>
  <c r="Y80" i="4"/>
  <c r="Z80" i="4" s="1"/>
  <c r="Y79" i="4"/>
  <c r="Z79" i="4" s="1"/>
  <c r="Y78" i="4"/>
  <c r="Z78" i="4" s="1"/>
  <c r="Y77" i="4"/>
  <c r="Z77" i="4" s="1"/>
  <c r="Y76" i="4"/>
  <c r="Y75" i="4"/>
  <c r="Z75" i="4" s="1"/>
  <c r="Y74" i="4"/>
  <c r="Z74" i="4" s="1"/>
  <c r="Y73" i="4"/>
  <c r="Y71" i="4"/>
  <c r="Z71" i="4" s="1"/>
  <c r="Y70" i="4"/>
  <c r="Z70" i="4" s="1"/>
  <c r="Y69" i="4"/>
  <c r="Z69" i="4" s="1"/>
  <c r="Y68" i="4"/>
  <c r="Z68" i="4" s="1"/>
  <c r="Y67" i="4"/>
  <c r="Z67" i="4" s="1"/>
  <c r="Y66" i="4"/>
  <c r="Z66" i="4" s="1"/>
  <c r="Y65" i="4"/>
  <c r="Z65" i="4" s="1"/>
  <c r="Y64" i="4"/>
  <c r="Z64" i="4" s="1"/>
  <c r="Y63" i="4"/>
  <c r="Z63" i="4" s="1"/>
  <c r="Y62" i="4"/>
  <c r="Z62" i="4" s="1"/>
  <c r="Y61" i="4"/>
  <c r="Z61" i="4" s="1"/>
  <c r="Y60" i="4"/>
  <c r="Z60" i="4" s="1"/>
  <c r="Y58" i="4"/>
  <c r="Y57" i="4"/>
  <c r="Z57" i="4" s="1"/>
  <c r="Y56" i="4"/>
  <c r="Z56" i="4" s="1"/>
  <c r="Y55" i="4"/>
  <c r="Z55" i="4" s="1"/>
  <c r="Y54" i="4"/>
  <c r="Z54" i="4" s="1"/>
  <c r="Y53" i="4"/>
  <c r="Z53" i="4" s="1"/>
  <c r="Y52" i="4"/>
  <c r="Z52" i="4" s="1"/>
  <c r="Y51" i="4"/>
  <c r="Z51" i="4" s="1"/>
  <c r="Y50" i="4"/>
  <c r="Y49" i="4"/>
  <c r="Z49" i="4" s="1"/>
  <c r="Y48" i="4"/>
  <c r="Z48" i="4" s="1"/>
  <c r="Y47" i="4"/>
  <c r="Z47" i="4" s="1"/>
  <c r="Y45" i="4"/>
  <c r="Z45" i="4" s="1"/>
  <c r="Y44" i="4"/>
  <c r="Y43" i="4"/>
  <c r="Y42" i="4"/>
  <c r="Z42" i="4" s="1"/>
  <c r="Y41" i="4"/>
  <c r="Y40" i="4"/>
  <c r="Z40" i="4" s="1"/>
  <c r="Y39" i="4"/>
  <c r="Z39" i="4" s="1"/>
  <c r="Y38" i="4"/>
  <c r="Z38" i="4" s="1"/>
  <c r="Y37" i="4"/>
  <c r="Z37" i="4" s="1"/>
  <c r="Y36" i="4"/>
  <c r="Y35" i="4"/>
  <c r="Y34" i="4"/>
  <c r="Z34" i="4" s="1"/>
  <c r="Y31" i="4"/>
  <c r="Y30" i="4"/>
  <c r="Z30" i="4" s="1"/>
  <c r="Y29" i="4"/>
  <c r="Z29" i="4" s="1"/>
  <c r="Y28" i="4"/>
  <c r="Z28" i="4" s="1"/>
  <c r="Y27" i="4"/>
  <c r="Z27" i="4" s="1"/>
  <c r="Y26" i="4"/>
  <c r="Y25" i="4"/>
  <c r="Y24" i="4"/>
  <c r="Z24" i="4" s="1"/>
  <c r="Y23" i="4"/>
  <c r="Y22" i="4"/>
  <c r="Z22" i="4" s="1"/>
  <c r="Y21" i="4"/>
  <c r="Z21" i="4" s="1"/>
  <c r="Y20" i="4"/>
  <c r="Z20" i="4" s="1"/>
  <c r="Y8" i="4"/>
  <c r="Z8" i="4" s="1"/>
  <c r="Y9" i="4"/>
  <c r="Z9" i="4" s="1"/>
  <c r="Y10" i="4"/>
  <c r="Z10" i="4" s="1"/>
  <c r="Y11" i="4"/>
  <c r="Z11" i="4" s="1"/>
  <c r="Y12" i="4"/>
  <c r="Z12" i="4" s="1"/>
  <c r="Y13" i="4"/>
  <c r="Z13" i="4" s="1"/>
  <c r="Y14" i="4"/>
  <c r="Y15" i="4"/>
  <c r="Y16" i="4"/>
  <c r="Z16" i="4" s="1"/>
  <c r="Y17" i="4"/>
  <c r="Y18" i="4"/>
  <c r="Z18" i="4" s="1"/>
  <c r="Y7" i="4"/>
  <c r="Z7" i="4" s="1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I6" i="8"/>
  <c r="I5" i="8"/>
  <c r="I4" i="8"/>
  <c r="I3" i="8"/>
  <c r="I2" i="8"/>
  <c r="E237" i="4"/>
  <c r="W170" i="4"/>
  <c r="V170" i="4"/>
  <c r="W169" i="4"/>
  <c r="V169" i="4"/>
  <c r="W168" i="4"/>
  <c r="V168" i="4"/>
  <c r="W167" i="4"/>
  <c r="V167" i="4"/>
  <c r="W166" i="4"/>
  <c r="V166" i="4"/>
  <c r="W165" i="4"/>
  <c r="V165" i="4"/>
  <c r="W164" i="4"/>
  <c r="V164" i="4"/>
  <c r="W162" i="4"/>
  <c r="V162" i="4"/>
  <c r="W161" i="4"/>
  <c r="V161" i="4"/>
  <c r="W160" i="4"/>
  <c r="V160" i="4"/>
  <c r="W159" i="4"/>
  <c r="V159" i="4"/>
  <c r="W158" i="4"/>
  <c r="V158" i="4"/>
  <c r="W157" i="4"/>
  <c r="V157" i="4"/>
  <c r="W156" i="4"/>
  <c r="V156" i="4"/>
  <c r="W154" i="4"/>
  <c r="V154" i="4"/>
  <c r="W144" i="4"/>
  <c r="V144" i="4"/>
  <c r="W131" i="4"/>
  <c r="V131" i="4"/>
  <c r="W118" i="4"/>
  <c r="V118" i="4"/>
  <c r="W117" i="4"/>
  <c r="V117" i="4"/>
  <c r="W116" i="4"/>
  <c r="V116" i="4"/>
  <c r="W115" i="4"/>
  <c r="V115" i="4"/>
  <c r="W114" i="4"/>
  <c r="V114" i="4"/>
  <c r="W113" i="4"/>
  <c r="V113" i="4"/>
  <c r="W112" i="4"/>
  <c r="V112" i="4"/>
  <c r="W111" i="4"/>
  <c r="V111" i="4"/>
  <c r="W110" i="4"/>
  <c r="V110" i="4"/>
  <c r="W109" i="4"/>
  <c r="V109" i="4"/>
  <c r="W108" i="4"/>
  <c r="V108" i="4"/>
  <c r="W107" i="4"/>
  <c r="V107" i="4"/>
  <c r="W106" i="4"/>
  <c r="V106" i="4"/>
  <c r="W105" i="4"/>
  <c r="V105" i="4"/>
  <c r="W104" i="4"/>
  <c r="V104" i="4"/>
  <c r="W103" i="4"/>
  <c r="V103" i="4"/>
  <c r="W102" i="4"/>
  <c r="V102" i="4"/>
  <c r="W100" i="4"/>
  <c r="V100" i="4"/>
  <c r="W99" i="4"/>
  <c r="V99" i="4"/>
  <c r="W98" i="4"/>
  <c r="V98" i="4"/>
  <c r="W97" i="4"/>
  <c r="V97" i="4"/>
  <c r="W96" i="4"/>
  <c r="V96" i="4"/>
  <c r="W95" i="4"/>
  <c r="V95" i="4"/>
  <c r="W93" i="4"/>
  <c r="V93" i="4"/>
  <c r="W90" i="4"/>
  <c r="V90" i="4"/>
  <c r="W88" i="4"/>
  <c r="V88" i="4"/>
  <c r="W87" i="4"/>
  <c r="V87" i="4"/>
  <c r="W86" i="4"/>
  <c r="V86" i="4"/>
  <c r="W84" i="4"/>
  <c r="V84" i="4"/>
  <c r="W83" i="4"/>
  <c r="V83" i="4"/>
  <c r="W82" i="4"/>
  <c r="V82" i="4"/>
  <c r="W81" i="4"/>
  <c r="V81" i="4"/>
  <c r="W80" i="4"/>
  <c r="V80" i="4"/>
  <c r="W79" i="4"/>
  <c r="V79" i="4"/>
  <c r="W78" i="4"/>
  <c r="V78" i="4"/>
  <c r="W77" i="4"/>
  <c r="V77" i="4"/>
  <c r="W76" i="4"/>
  <c r="V76" i="4"/>
  <c r="W75" i="4"/>
  <c r="V75" i="4"/>
  <c r="W74" i="4"/>
  <c r="V74" i="4"/>
  <c r="W73" i="4"/>
  <c r="V73" i="4"/>
  <c r="W71" i="4"/>
  <c r="V71" i="4"/>
  <c r="W69" i="4"/>
  <c r="V69" i="4"/>
  <c r="W68" i="4"/>
  <c r="V68" i="4"/>
  <c r="W67" i="4"/>
  <c r="V67" i="4"/>
  <c r="W66" i="4"/>
  <c r="V66" i="4"/>
  <c r="W65" i="4"/>
  <c r="V65" i="4"/>
  <c r="W64" i="4"/>
  <c r="V64" i="4"/>
  <c r="W63" i="4"/>
  <c r="V63" i="4"/>
  <c r="W62" i="4"/>
  <c r="V62" i="4"/>
  <c r="W61" i="4"/>
  <c r="V61" i="4"/>
  <c r="W60" i="4"/>
  <c r="V60" i="4"/>
  <c r="W58" i="4"/>
  <c r="V58" i="4"/>
  <c r="W57" i="4"/>
  <c r="V57" i="4"/>
  <c r="W56" i="4"/>
  <c r="V56" i="4"/>
  <c r="W55" i="4"/>
  <c r="V55" i="4"/>
  <c r="W54" i="4"/>
  <c r="V54" i="4"/>
  <c r="W53" i="4"/>
  <c r="V53" i="4"/>
  <c r="W52" i="4"/>
  <c r="V52" i="4"/>
  <c r="W51" i="4"/>
  <c r="V51" i="4"/>
  <c r="W50" i="4"/>
  <c r="V50" i="4"/>
  <c r="W49" i="4"/>
  <c r="V49" i="4"/>
  <c r="W48" i="4"/>
  <c r="V48" i="4"/>
  <c r="W47" i="4"/>
  <c r="V47" i="4"/>
  <c r="W45" i="4"/>
  <c r="V45" i="4"/>
  <c r="W44" i="4"/>
  <c r="V44" i="4"/>
  <c r="W43" i="4"/>
  <c r="V43" i="4"/>
  <c r="W42" i="4"/>
  <c r="V42" i="4"/>
  <c r="W41" i="4"/>
  <c r="V41" i="4"/>
  <c r="W40" i="4"/>
  <c r="V40" i="4"/>
  <c r="W39" i="4"/>
  <c r="V39" i="4"/>
  <c r="W38" i="4"/>
  <c r="V38" i="4"/>
  <c r="W37" i="4"/>
  <c r="V37" i="4"/>
  <c r="W36" i="4"/>
  <c r="V36" i="4"/>
  <c r="W35" i="4"/>
  <c r="V35" i="4"/>
  <c r="W31" i="4"/>
  <c r="V31" i="4"/>
  <c r="W30" i="4"/>
  <c r="V30" i="4"/>
  <c r="W29" i="4"/>
  <c r="V29" i="4"/>
  <c r="W28" i="4"/>
  <c r="V28" i="4"/>
  <c r="W27" i="4"/>
  <c r="V27" i="4"/>
  <c r="W26" i="4"/>
  <c r="V26" i="4"/>
  <c r="W25" i="4"/>
  <c r="V25" i="4"/>
  <c r="W24" i="4"/>
  <c r="V24" i="4"/>
  <c r="W23" i="4"/>
  <c r="V23" i="4"/>
  <c r="W22" i="4"/>
  <c r="V22" i="4"/>
  <c r="W21" i="4"/>
  <c r="V21" i="4"/>
  <c r="W20" i="4"/>
  <c r="V20" i="4"/>
  <c r="W18" i="4"/>
  <c r="V18" i="4"/>
  <c r="W17" i="4"/>
  <c r="V17" i="4"/>
  <c r="W16" i="4"/>
  <c r="V16" i="4"/>
  <c r="W15" i="4"/>
  <c r="V15" i="4"/>
  <c r="W14" i="4"/>
  <c r="V14" i="4"/>
  <c r="W13" i="4"/>
  <c r="V13" i="4"/>
  <c r="W12" i="4"/>
  <c r="V12" i="4"/>
  <c r="W11" i="4"/>
  <c r="V11" i="4"/>
  <c r="V10" i="4"/>
  <c r="W9" i="4"/>
  <c r="V9" i="4"/>
  <c r="W8" i="4"/>
  <c r="V8" i="4"/>
  <c r="W7" i="4"/>
  <c r="V7" i="4"/>
  <c r="Z5" i="4" l="1"/>
  <c r="I1" i="4" s="1"/>
  <c r="V5" i="4"/>
  <c r="W5" i="4"/>
  <c r="I2" i="4" l="1"/>
</calcChain>
</file>

<file path=xl/sharedStrings.xml><?xml version="1.0" encoding="utf-8"?>
<sst xmlns="http://schemas.openxmlformats.org/spreadsheetml/2006/main" count="1778" uniqueCount="842">
  <si>
    <t xml:space="preserve"> (ex. 15-12, 14-01, Etc.)</t>
  </si>
  <si>
    <t>Type</t>
  </si>
  <si>
    <t>Weight LB</t>
  </si>
  <si>
    <t>Sku</t>
  </si>
  <si>
    <t>Size</t>
  </si>
  <si>
    <t># of Holds</t>
  </si>
  <si>
    <t>Price Euro</t>
  </si>
  <si>
    <t>14-01 Orange</t>
  </si>
  <si>
    <t>11-26     Pink</t>
  </si>
  <si>
    <t>11-12 Red</t>
  </si>
  <si>
    <t>16-16 Green</t>
  </si>
  <si>
    <t>13-01 Blue</t>
  </si>
  <si>
    <t>07-13    Purple</t>
  </si>
  <si>
    <t>18-01 Black</t>
  </si>
  <si>
    <t>No Preference</t>
  </si>
  <si>
    <t>Other Colors</t>
  </si>
  <si>
    <t>Qty of Other Color Sets</t>
  </si>
  <si>
    <t>Plates</t>
  </si>
  <si>
    <t>KC03001</t>
  </si>
  <si>
    <t>Small</t>
  </si>
  <si>
    <t>KC03002</t>
  </si>
  <si>
    <t>KC03003</t>
  </si>
  <si>
    <t>Large</t>
  </si>
  <si>
    <t>KC03006</t>
  </si>
  <si>
    <t>King Size</t>
  </si>
  <si>
    <t>All</t>
  </si>
  <si>
    <t>Grappling Hooks</t>
  </si>
  <si>
    <t>KC07001</t>
  </si>
  <si>
    <t>KC07002</t>
  </si>
  <si>
    <t>KC07003</t>
  </si>
  <si>
    <t>KC06001</t>
  </si>
  <si>
    <t>KC06002</t>
  </si>
  <si>
    <t>KC06003</t>
  </si>
  <si>
    <t>X-Large</t>
  </si>
  <si>
    <t>Erosions</t>
  </si>
  <si>
    <t>KC11001</t>
  </si>
  <si>
    <t>Feet</t>
  </si>
  <si>
    <t>KC11002</t>
  </si>
  <si>
    <t>KC11003</t>
  </si>
  <si>
    <t>KC11004</t>
  </si>
  <si>
    <t>KC11005</t>
  </si>
  <si>
    <t>KC11006</t>
  </si>
  <si>
    <t>Prince</t>
  </si>
  <si>
    <t>KC11007</t>
  </si>
  <si>
    <t>Queen</t>
  </si>
  <si>
    <t>KC11008</t>
  </si>
  <si>
    <t>KC19001</t>
  </si>
  <si>
    <t>KC19002</t>
  </si>
  <si>
    <t>KC19003</t>
  </si>
  <si>
    <t>KC19004</t>
  </si>
  <si>
    <t>KC19005</t>
  </si>
  <si>
    <t>KC19006</t>
  </si>
  <si>
    <t>KC19007</t>
  </si>
  <si>
    <t>King</t>
  </si>
  <si>
    <t>KC19008</t>
  </si>
  <si>
    <t>Emperor</t>
  </si>
  <si>
    <t>Tugs</t>
  </si>
  <si>
    <t>KC21001</t>
  </si>
  <si>
    <t>KC21002</t>
  </si>
  <si>
    <t>X-Small</t>
  </si>
  <si>
    <t>KC21003</t>
  </si>
  <si>
    <t>KC21004</t>
  </si>
  <si>
    <t>KC21005</t>
  </si>
  <si>
    <t>Dew Drops</t>
  </si>
  <si>
    <t>KC26001</t>
  </si>
  <si>
    <t>Lugs</t>
  </si>
  <si>
    <t>KC32001</t>
  </si>
  <si>
    <t>KC32003</t>
  </si>
  <si>
    <t>KC32004</t>
  </si>
  <si>
    <t>KC32005</t>
  </si>
  <si>
    <t>Princess</t>
  </si>
  <si>
    <t>KC32006</t>
  </si>
  <si>
    <t>KC32007</t>
  </si>
  <si>
    <t>KC32008</t>
  </si>
  <si>
    <t>Jousting Jugs</t>
  </si>
  <si>
    <t>KC40001</t>
  </si>
  <si>
    <t>XX - Small</t>
  </si>
  <si>
    <t>KC40002</t>
  </si>
  <si>
    <t>X - Small</t>
  </si>
  <si>
    <t>KC40003</t>
  </si>
  <si>
    <t>KC40004</t>
  </si>
  <si>
    <t>KC40005</t>
  </si>
  <si>
    <t>KC40006</t>
  </si>
  <si>
    <t>X - Large</t>
  </si>
  <si>
    <t>KC40007</t>
  </si>
  <si>
    <t>KC40008</t>
  </si>
  <si>
    <t>KC40009</t>
  </si>
  <si>
    <t>KC40010</t>
  </si>
  <si>
    <t>KC40011</t>
  </si>
  <si>
    <t>Emporer</t>
  </si>
  <si>
    <t>Butcher Blocks</t>
  </si>
  <si>
    <t>KC13001</t>
  </si>
  <si>
    <t>KC13002</t>
  </si>
  <si>
    <t>KC13003</t>
  </si>
  <si>
    <t>KC13004</t>
  </si>
  <si>
    <t>Love Handles</t>
  </si>
  <si>
    <t>KC25001</t>
  </si>
  <si>
    <t>KC25002</t>
  </si>
  <si>
    <t>KC25003</t>
  </si>
  <si>
    <t>KC25004</t>
  </si>
  <si>
    <t>KC25005</t>
  </si>
  <si>
    <t>KC25006</t>
  </si>
  <si>
    <t>KC25007</t>
  </si>
  <si>
    <t>Softies</t>
  </si>
  <si>
    <t>KC27001</t>
  </si>
  <si>
    <t>Finisters</t>
  </si>
  <si>
    <t>KC31001</t>
  </si>
  <si>
    <t>KC31002</t>
  </si>
  <si>
    <t>KC31003</t>
  </si>
  <si>
    <t>KC31004</t>
  </si>
  <si>
    <t>KC31005</t>
  </si>
  <si>
    <t>KC31006</t>
  </si>
  <si>
    <t>KC31007</t>
  </si>
  <si>
    <t>Hatchet Wacks</t>
  </si>
  <si>
    <t>KC20001</t>
  </si>
  <si>
    <t>KC20002</t>
  </si>
  <si>
    <t>KC20003</t>
  </si>
  <si>
    <t>KC20004</t>
  </si>
  <si>
    <t>KC20005</t>
  </si>
  <si>
    <t>X-Large 2</t>
  </si>
  <si>
    <t>KC20006</t>
  </si>
  <si>
    <t>KC34001</t>
  </si>
  <si>
    <t>KC34002</t>
  </si>
  <si>
    <t>KC34003</t>
  </si>
  <si>
    <t>KC34004</t>
  </si>
  <si>
    <t>KC34005</t>
  </si>
  <si>
    <t>KC34006</t>
  </si>
  <si>
    <t>KC34007</t>
  </si>
  <si>
    <t>Frog Lips</t>
  </si>
  <si>
    <t>KC04001</t>
  </si>
  <si>
    <t>KC04002</t>
  </si>
  <si>
    <t>KC04003</t>
  </si>
  <si>
    <t>KC04004</t>
  </si>
  <si>
    <t>KC04005</t>
  </si>
  <si>
    <t>KC04006</t>
  </si>
  <si>
    <t>KC04007</t>
  </si>
  <si>
    <t>Bug Eyes</t>
  </si>
  <si>
    <t>KC14001</t>
  </si>
  <si>
    <t>KC14002</t>
  </si>
  <si>
    <t>Granites</t>
  </si>
  <si>
    <t>KC16001</t>
  </si>
  <si>
    <t>KC16002</t>
  </si>
  <si>
    <t>KC16003</t>
  </si>
  <si>
    <t>KC16004</t>
  </si>
  <si>
    <t>KC16005</t>
  </si>
  <si>
    <t>KC16006</t>
  </si>
  <si>
    <t>KC16007</t>
  </si>
  <si>
    <t>KC16008</t>
  </si>
  <si>
    <t>Imprint</t>
  </si>
  <si>
    <t>KC28001</t>
  </si>
  <si>
    <t>KC28002</t>
  </si>
  <si>
    <t>KC29001</t>
  </si>
  <si>
    <t>KC29002</t>
  </si>
  <si>
    <t>KC29003</t>
  </si>
  <si>
    <t>KC29004</t>
  </si>
  <si>
    <t>KC29005</t>
  </si>
  <si>
    <t>KC29006</t>
  </si>
  <si>
    <t>KC29007</t>
  </si>
  <si>
    <t>KC29008</t>
  </si>
  <si>
    <t>KC29009</t>
  </si>
  <si>
    <t>KC29010</t>
  </si>
  <si>
    <t>KC29011</t>
  </si>
  <si>
    <t>KC29012</t>
  </si>
  <si>
    <t>KC29013</t>
  </si>
  <si>
    <t>KC29014</t>
  </si>
  <si>
    <t>KC29015</t>
  </si>
  <si>
    <t>Fragments</t>
  </si>
  <si>
    <t>KC17001</t>
  </si>
  <si>
    <t>KC17002</t>
  </si>
  <si>
    <t>KC17003</t>
  </si>
  <si>
    <t>KC17004</t>
  </si>
  <si>
    <t>KC17005</t>
  </si>
  <si>
    <t>KC17006</t>
  </si>
  <si>
    <t>KC17007</t>
  </si>
  <si>
    <t>KC17008</t>
  </si>
  <si>
    <t>KC35001</t>
  </si>
  <si>
    <t>KC35002</t>
  </si>
  <si>
    <t>KC35003</t>
  </si>
  <si>
    <t>KC35004</t>
  </si>
  <si>
    <t>Medium</t>
  </si>
  <si>
    <t>KC35005</t>
  </si>
  <si>
    <t>KC35006</t>
  </si>
  <si>
    <t>KC35007</t>
  </si>
  <si>
    <t>KC35008</t>
  </si>
  <si>
    <t>KC35009</t>
  </si>
  <si>
    <t>KC35010</t>
  </si>
  <si>
    <t>KC35011</t>
  </si>
  <si>
    <t>KC35012</t>
  </si>
  <si>
    <t>Cow Pie Crimps</t>
  </si>
  <si>
    <t>KC18001</t>
  </si>
  <si>
    <t>Cobbles</t>
  </si>
  <si>
    <t>KC01001</t>
  </si>
  <si>
    <t>KC01002</t>
  </si>
  <si>
    <t>KC01003</t>
  </si>
  <si>
    <t>KC01004</t>
  </si>
  <si>
    <t>KC01005</t>
  </si>
  <si>
    <t>KC01006</t>
  </si>
  <si>
    <t>KC01007</t>
  </si>
  <si>
    <t>KC01008</t>
  </si>
  <si>
    <t>Fat Rolls</t>
  </si>
  <si>
    <t>KC02001</t>
  </si>
  <si>
    <t>KC02002</t>
  </si>
  <si>
    <t>KC02003</t>
  </si>
  <si>
    <t>KC02004</t>
  </si>
  <si>
    <t>KC02005</t>
  </si>
  <si>
    <t>Erosion Slopers</t>
  </si>
  <si>
    <t>KC15001</t>
  </si>
  <si>
    <t>KC15002</t>
  </si>
  <si>
    <t>KC15003</t>
  </si>
  <si>
    <t>Dragon Balls</t>
  </si>
  <si>
    <t>KC23001</t>
  </si>
  <si>
    <t>KC23002</t>
  </si>
  <si>
    <t>KC23003</t>
  </si>
  <si>
    <t>KC23004</t>
  </si>
  <si>
    <t>KC23005</t>
  </si>
  <si>
    <t>KC23006</t>
  </si>
  <si>
    <t>KC23007</t>
  </si>
  <si>
    <t>KC23008</t>
  </si>
  <si>
    <t>Contours</t>
  </si>
  <si>
    <t>KC30001</t>
  </si>
  <si>
    <t>KC30002</t>
  </si>
  <si>
    <t>KC30003</t>
  </si>
  <si>
    <t>KC30004</t>
  </si>
  <si>
    <t>KC30005</t>
  </si>
  <si>
    <t>KC30006</t>
  </si>
  <si>
    <t>KC30007</t>
  </si>
  <si>
    <t>Pock Rocks</t>
  </si>
  <si>
    <t>KC33001</t>
  </si>
  <si>
    <t>KC33002</t>
  </si>
  <si>
    <t>KC33003</t>
  </si>
  <si>
    <t>KC33004</t>
  </si>
  <si>
    <t>KC33005</t>
  </si>
  <si>
    <t>KC33006</t>
  </si>
  <si>
    <t>KC33007</t>
  </si>
  <si>
    <t>KC33008</t>
  </si>
  <si>
    <t>KC24001</t>
  </si>
  <si>
    <t>KC24002</t>
  </si>
  <si>
    <t>Cow Pies</t>
  </si>
  <si>
    <t>KC05001</t>
  </si>
  <si>
    <t>KC05002</t>
  </si>
  <si>
    <t>KC05003</t>
  </si>
  <si>
    <t>KC05004</t>
  </si>
  <si>
    <t>KC05005</t>
  </si>
  <si>
    <t>KC05006</t>
  </si>
  <si>
    <t>Fractals</t>
  </si>
  <si>
    <t>KC37001</t>
  </si>
  <si>
    <t>KC37002</t>
  </si>
  <si>
    <t>KC37003</t>
  </si>
  <si>
    <t>KC37004</t>
  </si>
  <si>
    <t>KC37005</t>
  </si>
  <si>
    <t>KC37006</t>
  </si>
  <si>
    <t>KC37007</t>
  </si>
  <si>
    <t>KC37008</t>
  </si>
  <si>
    <t>KC37009</t>
  </si>
  <si>
    <t>KC37010</t>
  </si>
  <si>
    <t>Tunnel Limestone</t>
  </si>
  <si>
    <t>KC36001</t>
  </si>
  <si>
    <t>KC36002</t>
  </si>
  <si>
    <t>KC36003</t>
  </si>
  <si>
    <t>KC36004</t>
  </si>
  <si>
    <t>KC36005</t>
  </si>
  <si>
    <t>KC36006</t>
  </si>
  <si>
    <t>KC36007</t>
  </si>
  <si>
    <t>KC36008</t>
  </si>
  <si>
    <t>KC36009</t>
  </si>
  <si>
    <t>KC36010</t>
  </si>
  <si>
    <t>All Limestone</t>
  </si>
  <si>
    <t>Extra Large</t>
  </si>
  <si>
    <t>True Tufa Drips</t>
  </si>
  <si>
    <t>KC39006</t>
  </si>
  <si>
    <t>KC39008</t>
  </si>
  <si>
    <t>KC39010</t>
  </si>
  <si>
    <t>KC39012</t>
  </si>
  <si>
    <t>KC39013</t>
  </si>
  <si>
    <t>Avalanches</t>
  </si>
  <si>
    <t>KC41001</t>
  </si>
  <si>
    <t>KC41002</t>
  </si>
  <si>
    <t>KC41003</t>
  </si>
  <si>
    <t>KC41004</t>
  </si>
  <si>
    <t>KC41005</t>
  </si>
  <si>
    <t>KC41006</t>
  </si>
  <si>
    <t>KC41007</t>
  </si>
  <si>
    <t>KC41008</t>
  </si>
  <si>
    <t>Flanges</t>
  </si>
  <si>
    <t>KC42001</t>
  </si>
  <si>
    <t>KC42002</t>
  </si>
  <si>
    <t>KC42003</t>
  </si>
  <si>
    <t>KC42004</t>
  </si>
  <si>
    <t>KC42005</t>
  </si>
  <si>
    <t>KC42006</t>
  </si>
  <si>
    <t>KC42007</t>
  </si>
  <si>
    <t>Geo Jugs</t>
  </si>
  <si>
    <t>KC43001</t>
  </si>
  <si>
    <t>KC43002</t>
  </si>
  <si>
    <t>KC43003</t>
  </si>
  <si>
    <t>KC43004</t>
  </si>
  <si>
    <t>KC43005</t>
  </si>
  <si>
    <t>KC43006</t>
  </si>
  <si>
    <t>KC43007</t>
  </si>
  <si>
    <t>Roman Pinches</t>
  </si>
  <si>
    <t>KC46001</t>
  </si>
  <si>
    <t>KC46002</t>
  </si>
  <si>
    <t>KC46003</t>
  </si>
  <si>
    <t>KC46004</t>
  </si>
  <si>
    <t>KC46005</t>
  </si>
  <si>
    <t>KC46006</t>
  </si>
  <si>
    <t>KC46007</t>
  </si>
  <si>
    <t>KC47001</t>
  </si>
  <si>
    <t>KC47002</t>
  </si>
  <si>
    <t>KC47003</t>
  </si>
  <si>
    <t>KC47004</t>
  </si>
  <si>
    <t>KC47005</t>
  </si>
  <si>
    <t>KC47006</t>
  </si>
  <si>
    <t>KC47007</t>
  </si>
  <si>
    <t>KC48001</t>
  </si>
  <si>
    <t>KC48002</t>
  </si>
  <si>
    <t>KC48003</t>
  </si>
  <si>
    <t>KC48004</t>
  </si>
  <si>
    <t>KC48005</t>
  </si>
  <si>
    <t>KC48006</t>
  </si>
  <si>
    <t>KC48007</t>
  </si>
  <si>
    <t>KC48008</t>
  </si>
  <si>
    <t>KC44001</t>
  </si>
  <si>
    <t>KC44002</t>
  </si>
  <si>
    <t>KC49001</t>
  </si>
  <si>
    <t>KC49002</t>
  </si>
  <si>
    <t>KC49003</t>
  </si>
  <si>
    <t>KC49004</t>
  </si>
  <si>
    <t>KC49005</t>
  </si>
  <si>
    <t>2XL</t>
  </si>
  <si>
    <t>KC49006</t>
  </si>
  <si>
    <t>KC49007</t>
  </si>
  <si>
    <t>KC49009</t>
  </si>
  <si>
    <t>Working Class Climbing</t>
  </si>
  <si>
    <t>Dirstributer Euro</t>
  </si>
  <si>
    <t>15-12 Yellow</t>
  </si>
  <si>
    <t>12-01 White</t>
  </si>
  <si>
    <t>Price Total</t>
  </si>
  <si>
    <t>Great Plates</t>
  </si>
  <si>
    <t>WC01001</t>
  </si>
  <si>
    <t>XS</t>
  </si>
  <si>
    <t>WC01002</t>
  </si>
  <si>
    <t>WC01003</t>
  </si>
  <si>
    <t>WC01004</t>
  </si>
  <si>
    <t>WC01005</t>
  </si>
  <si>
    <t>WC01006</t>
  </si>
  <si>
    <t>WC01007</t>
  </si>
  <si>
    <t>WC01008</t>
  </si>
  <si>
    <t>XL</t>
  </si>
  <si>
    <t>WC01009</t>
  </si>
  <si>
    <t>WC01010</t>
  </si>
  <si>
    <t>WC01011</t>
  </si>
  <si>
    <t>3XL</t>
  </si>
  <si>
    <t>All Great Plates</t>
  </si>
  <si>
    <t>WC01999</t>
  </si>
  <si>
    <t>Sliders</t>
  </si>
  <si>
    <t>WC02001</t>
  </si>
  <si>
    <t>WC02002</t>
  </si>
  <si>
    <t>WC02003</t>
  </si>
  <si>
    <t>WC02004</t>
  </si>
  <si>
    <t>WC02005</t>
  </si>
  <si>
    <t>WC02006</t>
  </si>
  <si>
    <t>WC02007</t>
  </si>
  <si>
    <t>WC02008</t>
  </si>
  <si>
    <t>WC02009</t>
  </si>
  <si>
    <t>WC02010</t>
  </si>
  <si>
    <t>WC02011</t>
  </si>
  <si>
    <t>All Sliders</t>
  </si>
  <si>
    <t>WC02999</t>
  </si>
  <si>
    <t>Limestone</t>
  </si>
  <si>
    <t>WC04001</t>
  </si>
  <si>
    <t>WC04002</t>
  </si>
  <si>
    <t>WC04003</t>
  </si>
  <si>
    <t>WC04004</t>
  </si>
  <si>
    <t>WC04005</t>
  </si>
  <si>
    <t>WC04006</t>
  </si>
  <si>
    <t>WC04007</t>
  </si>
  <si>
    <t>WC04008</t>
  </si>
  <si>
    <t>WC04009</t>
  </si>
  <si>
    <t>WC04010</t>
  </si>
  <si>
    <t>WC04011</t>
  </si>
  <si>
    <t>WC04999</t>
  </si>
  <si>
    <t>Ledges</t>
  </si>
  <si>
    <t>WC05001</t>
  </si>
  <si>
    <t>WC05002</t>
  </si>
  <si>
    <t>WC05003</t>
  </si>
  <si>
    <t>WC05004</t>
  </si>
  <si>
    <t>WC05005</t>
  </si>
  <si>
    <t>WC05006</t>
  </si>
  <si>
    <t>WC05007</t>
  </si>
  <si>
    <t>WC05008</t>
  </si>
  <si>
    <t>WC05009</t>
  </si>
  <si>
    <t>WC05010</t>
  </si>
  <si>
    <t>WC05011</t>
  </si>
  <si>
    <t>All Ledges</t>
  </si>
  <si>
    <t>WC05999</t>
  </si>
  <si>
    <t>Anvils</t>
  </si>
  <si>
    <t>WC06001</t>
  </si>
  <si>
    <t>WC06002</t>
  </si>
  <si>
    <t>WC06003</t>
  </si>
  <si>
    <t>WC06004</t>
  </si>
  <si>
    <t>WC06005</t>
  </si>
  <si>
    <t>WC06006</t>
  </si>
  <si>
    <t>WC06007</t>
  </si>
  <si>
    <t>WC06008</t>
  </si>
  <si>
    <t>WC06009</t>
  </si>
  <si>
    <t>WC06010</t>
  </si>
  <si>
    <t>WC06011</t>
  </si>
  <si>
    <t>All Anvils</t>
  </si>
  <si>
    <t>WC06999</t>
  </si>
  <si>
    <t>Fractures</t>
  </si>
  <si>
    <t>WC07001</t>
  </si>
  <si>
    <t>WC07002</t>
  </si>
  <si>
    <t>WC07003</t>
  </si>
  <si>
    <t>WC07004</t>
  </si>
  <si>
    <t>WC07005</t>
  </si>
  <si>
    <t>WC07006</t>
  </si>
  <si>
    <t>WC07007</t>
  </si>
  <si>
    <t>WC07008</t>
  </si>
  <si>
    <t>WC07009</t>
  </si>
  <si>
    <t>WC07010</t>
  </si>
  <si>
    <t>WC07011</t>
  </si>
  <si>
    <t>All Fractures</t>
  </si>
  <si>
    <t>WC07999</t>
  </si>
  <si>
    <t>Footholds</t>
  </si>
  <si>
    <t>WC09000</t>
  </si>
  <si>
    <t>WC09001</t>
  </si>
  <si>
    <t>All Footholds</t>
  </si>
  <si>
    <t>WC09999</t>
  </si>
  <si>
    <t>Heroes</t>
  </si>
  <si>
    <t>WC10009</t>
  </si>
  <si>
    <t>WC10010</t>
  </si>
  <si>
    <t>WC10011</t>
  </si>
  <si>
    <t>All Heroes</t>
  </si>
  <si>
    <t>WC10999</t>
  </si>
  <si>
    <t>Holes</t>
  </si>
  <si>
    <t>WC11004</t>
  </si>
  <si>
    <t>WC11005</t>
  </si>
  <si>
    <t>WC11006</t>
  </si>
  <si>
    <t>WC11007</t>
  </si>
  <si>
    <t>WC11008</t>
  </si>
  <si>
    <t>All Holes</t>
  </si>
  <si>
    <t>WC11999</t>
  </si>
  <si>
    <t>Vicegrips</t>
  </si>
  <si>
    <t>WC12001</t>
  </si>
  <si>
    <t>WC12002</t>
  </si>
  <si>
    <t>WC12003</t>
  </si>
  <si>
    <t>WC12004</t>
  </si>
  <si>
    <t>WC12005</t>
  </si>
  <si>
    <t>WC12006</t>
  </si>
  <si>
    <t>WC12007</t>
  </si>
  <si>
    <t>WC12008</t>
  </si>
  <si>
    <t>WC12009</t>
  </si>
  <si>
    <t>WC12010</t>
  </si>
  <si>
    <t>WC12011</t>
  </si>
  <si>
    <t>WC12012</t>
  </si>
  <si>
    <t>WC12013</t>
  </si>
  <si>
    <t>WC12014</t>
  </si>
  <si>
    <t>WC12015</t>
  </si>
  <si>
    <t>WC12016</t>
  </si>
  <si>
    <t>4XL</t>
  </si>
  <si>
    <t>All Vicegrips</t>
  </si>
  <si>
    <t>WC12999</t>
  </si>
  <si>
    <t>Angles</t>
  </si>
  <si>
    <t>WC13001</t>
  </si>
  <si>
    <t>WC13002</t>
  </si>
  <si>
    <t>WC13003</t>
  </si>
  <si>
    <t>WC13004</t>
  </si>
  <si>
    <t>WC13005</t>
  </si>
  <si>
    <t>WC13006</t>
  </si>
  <si>
    <t>WC13007</t>
  </si>
  <si>
    <t>WC13008</t>
  </si>
  <si>
    <t>WC13009</t>
  </si>
  <si>
    <t>WC13010</t>
  </si>
  <si>
    <t>WC13011</t>
  </si>
  <si>
    <t>All Angles</t>
  </si>
  <si>
    <t>WC13000FAM</t>
  </si>
  <si>
    <t>Flat Lips</t>
  </si>
  <si>
    <t>WC15001</t>
  </si>
  <si>
    <t>WC15002</t>
  </si>
  <si>
    <t>WC15003</t>
  </si>
  <si>
    <t>WC15004</t>
  </si>
  <si>
    <t>WC15005</t>
  </si>
  <si>
    <t>WC15006</t>
  </si>
  <si>
    <t>WC15007</t>
  </si>
  <si>
    <t>WC15008</t>
  </si>
  <si>
    <t>WC15009</t>
  </si>
  <si>
    <t>WC15010</t>
  </si>
  <si>
    <t>WC15011</t>
  </si>
  <si>
    <t>All Flat Lips</t>
  </si>
  <si>
    <t>WC15000FAM</t>
  </si>
  <si>
    <t>Island Crimps</t>
  </si>
  <si>
    <t>WC16001</t>
  </si>
  <si>
    <t>WC16002</t>
  </si>
  <si>
    <t>WC16004</t>
  </si>
  <si>
    <t>WC16006</t>
  </si>
  <si>
    <t>WC16008</t>
  </si>
  <si>
    <t>WC16010</t>
  </si>
  <si>
    <t>WC16011</t>
  </si>
  <si>
    <t>WC16013</t>
  </si>
  <si>
    <t>All Island Crimps</t>
  </si>
  <si>
    <t>WC16000FAM</t>
  </si>
  <si>
    <t>Bow Ties</t>
  </si>
  <si>
    <t>WC17001</t>
  </si>
  <si>
    <t>WC17002</t>
  </si>
  <si>
    <t>WC17003</t>
  </si>
  <si>
    <t>WC17004</t>
  </si>
  <si>
    <t>WC17005</t>
  </si>
  <si>
    <t>2 XL</t>
  </si>
  <si>
    <t>WC17006</t>
  </si>
  <si>
    <t>3 XL</t>
  </si>
  <si>
    <t>All Bow Ties</t>
  </si>
  <si>
    <t>WC17999</t>
  </si>
  <si>
    <t>Blue Collar Jugs</t>
  </si>
  <si>
    <t>WC18001</t>
  </si>
  <si>
    <t>WC18002</t>
  </si>
  <si>
    <t>WC18003</t>
  </si>
  <si>
    <t>WC18004</t>
  </si>
  <si>
    <t>WC18005</t>
  </si>
  <si>
    <t>WC18006</t>
  </si>
  <si>
    <t>WC18999</t>
  </si>
  <si>
    <t>LB</t>
  </si>
  <si>
    <t>Rate</t>
  </si>
  <si>
    <t>Weight</t>
  </si>
  <si>
    <t>ID;Range;Set;Subset;EXW price</t>
  </si>
  <si>
    <t>9414;Avalanches;Emporer;KC41008;52.97;81.49;116.41;0;61.97;153.56;220.42;0</t>
  </si>
  <si>
    <t>9410;Avalanches;Extra Large;KC41004;111.7;171.85;245.5;0;130.69;244.97;350.42;0</t>
  </si>
  <si>
    <t>9412;Avalanches;King;KC41007;58.01;89.25;127.5;0;67.87;125.97;179.86;0</t>
  </si>
  <si>
    <t>9465;Avalanches;Large;KC41003;78.16;120.25;171.78;0;91.45;164.47;234.98;0</t>
  </si>
  <si>
    <t>9463;Avalanches;Medium;KC41002;57.18;87.97;125.67;0;66.9;104.97;149.7;0</t>
  </si>
  <si>
    <t>9382;Avalanches;Prince;KC41005;34.05;52.38;74.83;0;39.84;85.37;121.62;0</t>
  </si>
  <si>
    <t>9352;Avalanches;Queen;KC41006;35.3;54.31;77.58;0;41.3;87.47;124.74;0</t>
  </si>
  <si>
    <t>9224;Avalanches;Small;KC41001;34.86;53.63;76.61;0;40.79;74.17;104.98;0</t>
  </si>
  <si>
    <t>7713;Bug Eyes;Medium;KC14002;19.8;30.46;43.51;0;23.16;81;100;0</t>
  </si>
  <si>
    <t>7728;Bug Eyes;Small;KC14001;12.46;19.17;27.39;0;14.57;47;79;0</t>
  </si>
  <si>
    <t>8038;Butcher Blocks;Large;KC13003;28.87;44.42;63.46;0;33.78;63.67;100.82;0</t>
  </si>
  <si>
    <t>7911;Butcher Blocks;Medium;KC13002;16.45;25.31;36.16;0;19.24;44.77;69.63;0</t>
  </si>
  <si>
    <t>7874;Butcher Blocks;Small;KC13001;9.81;15.09;21.56;0;11.48;32.17;49.87;0</t>
  </si>
  <si>
    <t>8160;Butcher Blocks;X-Large;KC13004;55.47;85.34;121.91;0;64.9;104.97;166.34;0</t>
  </si>
  <si>
    <t>7537;Chicken heads;Emporer;KC19008;232.26;357.32;510.45;0;271.74;328.97;518.9;0</t>
  </si>
  <si>
    <t>Chicken heads</t>
  </si>
  <si>
    <t>8829;Chicken heads;King;KC19007;103.59;159.37;227.67;0;121.2;209.97;331.7;0</t>
  </si>
  <si>
    <t>7088;Chicken heads;Large;KC19003;85.44;131.45;187.78;0;99.96;116.17;181.94;0</t>
  </si>
  <si>
    <t>7058;Chicken heads;Medium;KC19002;47.42;72.95;104.21;0;55.48;73.47;114.34;0</t>
  </si>
  <si>
    <t>7767;Chicken heads;Prince;KC19005;86.29;132.75;189.64;0;100.96;137.17;216.26;0</t>
  </si>
  <si>
    <t>7212;Chicken heads;Queen;KC19006;79.79;122.75;175.35;0;93.35;137.17;216.26;0</t>
  </si>
  <si>
    <t>7045;Chicken heads;Small;KC19001;19.51;30.02;42.88;0;22.82;47.57;74.83;0</t>
  </si>
  <si>
    <t>7296;Chicken heads;X-Large;KC19004;192.71;296.48;423.53;0;225.48;285.47;401.38;0</t>
  </si>
  <si>
    <t>8242;Chubbs;Large;KC6002;74.61;114.78;163.97;0;87.3;151.17;238.1;0</t>
  </si>
  <si>
    <t>Chubbs</t>
  </si>
  <si>
    <t>KC6002</t>
  </si>
  <si>
    <t>8244;Chubbs;Medium;KC6001;54.31;83.55;119.35;0;63.54;100.77;159.06;0</t>
  </si>
  <si>
    <t>KC6001</t>
  </si>
  <si>
    <t>8368;Chubbs;X-Large;KC6003;130.19;200.29;286.12;0;152.32;221.87;316.1;0</t>
  </si>
  <si>
    <t>KC6003</t>
  </si>
  <si>
    <t>7229;Cobbles;Feet;KC1001;17.76;27.32;39.03;0;20.77;42.67;68.59;0</t>
  </si>
  <si>
    <t>KC1001</t>
  </si>
  <si>
    <t>8312;Cobbles;King;KC1008;101.03;155.43;222.04;0;118.21;263.87;414.9;0</t>
  </si>
  <si>
    <t>KC1008</t>
  </si>
  <si>
    <t>7611;Cobbles;Large;KC1004;63.56;97.78;139.68;0;74.36;112.67;166.76;0</t>
  </si>
  <si>
    <t>KC1004</t>
  </si>
  <si>
    <t>7177;Cobbles;Medium;KC1003;38.95;59.92;85.6;0;45.57;69.97;105.56;0</t>
  </si>
  <si>
    <t>KC1003</t>
  </si>
  <si>
    <t>8185;Cobbles;Prince;KC1006;51.4;79.08;112.97;0;60.14;86.77;134.76;0</t>
  </si>
  <si>
    <t>KC1006</t>
  </si>
  <si>
    <t>7847;Cobbles;Queen;KC1007;58.39;89.83;128.33;0;68.32;129.47;197.56;0</t>
  </si>
  <si>
    <t>KC1007</t>
  </si>
  <si>
    <t>7179;Cobbles;Small;KC1002;23.82;36.65;52.36;0;27.87;55.97;97.96;0</t>
  </si>
  <si>
    <t>KC1002</t>
  </si>
  <si>
    <t>7853;Cobbles;X-Large;KC1005;139.06;213.94;305.62;0;162.7;201.57;344.76;0</t>
  </si>
  <si>
    <t>KC1005</t>
  </si>
  <si>
    <t>7097;Contours;Feet;KC30001;19.3;29.69;42.41;0;22.58;44.77;76.76;0</t>
  </si>
  <si>
    <t>7577;Contours;Large;KC30004;58.97;90.72;129.6;0;69;100.77;151.16;0</t>
  </si>
  <si>
    <t>7099;Contours;Medium;KC30003;37.73;58.05;82.93;0;44.14;74.17;110.76;0</t>
  </si>
  <si>
    <t>7220;Contours;Prince;KC30006;53.77;82.72;118.17;0;62.91;86.77;120.16;0</t>
  </si>
  <si>
    <t>7708;Contours;Queen;KC30007;49.33;75.89;108.41;0;57.72;109.87;150.76;0</t>
  </si>
  <si>
    <t>7095;Contours;Small;KC30002;24.01;36.94;52.77;0;28.09;53.17;90.36;0</t>
  </si>
  <si>
    <t>7575;Contours;XLarge;KC30005;110.82;170.49;243.55;0;129.66;181.97;250.96;0</t>
  </si>
  <si>
    <t>XLarge</t>
  </si>
  <si>
    <t>8682;Cow Pie Crimps;X-Small;KC18001;18.01;27.71;39.58;0;21.07;45.47;80;0</t>
  </si>
  <si>
    <t>7607;Cow Pies;Feet;KC5001;18.11;27.86;39.8;0;21.19;45.47;80.36;0</t>
  </si>
  <si>
    <t>KC5001</t>
  </si>
  <si>
    <t>7840;Cow Pies;King;KC5006;62.27;95.8;136.85;0;72.85;157.47;230.16;0</t>
  </si>
  <si>
    <t>KC5006</t>
  </si>
  <si>
    <t>7851;Cow Pies;Large;KC5004;65.25;100.38;143.4;0;76.34;109.17;190.96;0</t>
  </si>
  <si>
    <t>KC5004</t>
  </si>
  <si>
    <t>7849;Cow Pies;Middle;KC5003;51.83;79.74;113.91;0;60.64;93.07;145.76;0</t>
  </si>
  <si>
    <t>Middle</t>
  </si>
  <si>
    <t>KC5003</t>
  </si>
  <si>
    <t>7930;Cow Pies;Small;KC5002;25.36;39.02;55.74;0;29.67;62.27;105.96;0</t>
  </si>
  <si>
    <t>KC5002</t>
  </si>
  <si>
    <t>7962;Cow Pies;XL;KC5005;35.01;53.86;76.94;0;40.96;79.07;130.16;0</t>
  </si>
  <si>
    <t>KC5005</t>
  </si>
  <si>
    <t>14703;DT Wafer 2.0;Emperor;KC49010;39.1;60.15;85.93;0;45.74;119.1;148.9;0</t>
  </si>
  <si>
    <t>DT Wafer 2.0</t>
  </si>
  <si>
    <t>KC49010</t>
  </si>
  <si>
    <t>14589;DT Wafer 2.0;Feet;KC50002;12.7;19.54;27.91;0;14.86;55.16;68.95;0</t>
  </si>
  <si>
    <t>KC50002</t>
  </si>
  <si>
    <t>14481;DT Wafer 2.0;Jibs;KC49001;25.78;39.66;56.66;0;30.17;62.27;88.95;0</t>
  </si>
  <si>
    <t>Jibs</t>
  </si>
  <si>
    <t>14699;DT Wafer 2.0;King;KC49009;31.24;48.06;68.66;0;36.55;93.56;116.9;0</t>
  </si>
  <si>
    <t>14701;DT Wafer 2.0;King;KC50009;33.51;51.55;73.64;0;39.21;82.36;102.9;0</t>
  </si>
  <si>
    <t>KC50009</t>
  </si>
  <si>
    <t>14809;DT Wafer 2.0;Large;KC49005;28.2;42.46;60.66;0;32.99;85.56;106.9;0</t>
  </si>
  <si>
    <t>14578;DT Wafer 2.0;Large;KC50005;26.89;41.37;59.1;0;31.46;85.56;106.9;0</t>
  </si>
  <si>
    <t>KC50005</t>
  </si>
  <si>
    <t>14644;DT Wafer 2.0;Medium;KC49004;18.1;27.85;39.78;0;21.18;60.76;75.95;0</t>
  </si>
  <si>
    <t>14474;DT Wafer 2.0;Medium;KC50004;17.86;27.48;39.26;0;20.89;49.67;70.95;0</t>
  </si>
  <si>
    <t>KC50004</t>
  </si>
  <si>
    <t>14700;DT Wafer 2.0;Prince;KC49007;18.81;28.94;41.34;0;22;65.56;81.95;0</t>
  </si>
  <si>
    <t>14652;DT Wafer 2.0;Prince;KC50007;19.22;29.57;42.24;0;22.49;66.36;82.95;0</t>
  </si>
  <si>
    <t>KC50007</t>
  </si>
  <si>
    <t>14476;DT Wafer 2.0;Small;KC49003;15.03;23.12;33.03;0;17.59;41.27;58.95;0</t>
  </si>
  <si>
    <t>14562;DT Wafer 2.0;Small;KC50003;14.93;22.97;32.81;0;17.46;51.16;63.95;0</t>
  </si>
  <si>
    <t>KC50003</t>
  </si>
  <si>
    <t>14890;DT Wafer 2.0;XL;KC50006;63.09;97.06;138.64;0;73.82;216;216;0</t>
  </si>
  <si>
    <t>KC50006</t>
  </si>
  <si>
    <t>8051;Dew Drops;Small;KC26001;26.41;40.63;58.04;0;30.9;60;90;0</t>
  </si>
  <si>
    <t>7090;Dragon Balls;Feet;KC23001;18.37;28.26;40.37;0;21.49;45.47;75.56;0</t>
  </si>
  <si>
    <t>8404;Dragon Balls;King;KC23008;169.16;260.25;371.78;0;197.92;274.37;400.56;0</t>
  </si>
  <si>
    <t>7092;Dragon Balls;Large;KC23004;102.32;157.42;224.88;0;119.72;128.07;200.76;0</t>
  </si>
  <si>
    <t>7214;Dragon Balls;Medium;KC23003;64.68;99.51;142.15;0;75.68;86.77;130.16;0</t>
  </si>
  <si>
    <t>7218;Dragon Balls;Prince;KC23006;55.54;85.45;122.07;0;64.98;67.87;105.16;0</t>
  </si>
  <si>
    <t>7544;Dragon Balls;Queen;KC23007;129.31;198.94;284.19;0;151.29;175.67;230.76;0</t>
  </si>
  <si>
    <t>7086;Dragon Balls;Small;KC23002;35.92;55.26;78.94;0;42.03;67.87;105.16;0</t>
  </si>
  <si>
    <t>7216;Dragon Balls;X-Large;KC23005;183.62;282.49;403.55;0;214.83;232.37;300.16;0</t>
  </si>
  <si>
    <t>7907;Erosion Slopers;Extra Large;KC15001;94.54;145.45;207.78;0;110.61;184.07;290.16;0</t>
  </si>
  <si>
    <t>8046;Erosion Slopers;King;KC15003;40.61;62.48;89.26;0;47.51;105.67;200.76;0</t>
  </si>
  <si>
    <t>8145;Erosion Slopers;Prince;KC15002;26.96;41.48;59.26;0;31.54;65.77;110.96;0</t>
  </si>
  <si>
    <t>8307;Erosions;Extra Large;KC11005;98.26;151.17;215.95;0;114.97;169.37;250.96;0</t>
  </si>
  <si>
    <t>7586;Erosions;Feet;KC11001;17.4;26.77;38.24;0;20.36;45.47;75.36;0</t>
  </si>
  <si>
    <t>8278;Erosions;King;KC11008;82.12;126.34;180.48;0;96.08;170.07;250.76;0</t>
  </si>
  <si>
    <t>8143;Erosions;Large;KC11004;62.66;96.4;137.71;0;73.31;97.97;180.96;0</t>
  </si>
  <si>
    <t>8251;Erosions;Medium;KC11003;40.77;62.72;89.6;0;47.7;64.37;105.36;0</t>
  </si>
  <si>
    <t>8299;Erosions;Prince;KC11006;77.38;119.05;170.07;0;90.54;119.67;189.96;0</t>
  </si>
  <si>
    <t>7902;Erosions;Queen;KC11007;90.24;138.83;198.32;0;105.58;118.97;189.16;0</t>
  </si>
  <si>
    <t>7588;Erosions;Small;KC11002;26.17;40.26;57.51;0;30.62;58.77;105.16;0</t>
  </si>
  <si>
    <t>7838;Fat Rolls;Feet;KC2001;14.99;23.06;32.94;0;17.53;39.17;80.16;0</t>
  </si>
  <si>
    <t>KC2001</t>
  </si>
  <si>
    <t>7964;Fat Rolls;Large;KC2004;79.42;122.18;174.54;0;92.93;121.77;187.16;0</t>
  </si>
  <si>
    <t>KC2004</t>
  </si>
  <si>
    <t>7898;Fat Rolls;Medium;KC2003;46.98;72.28;103.26;0;54.96;79.07;120.16;0</t>
  </si>
  <si>
    <t>KC2003</t>
  </si>
  <si>
    <t>7836;Fat Rolls;Small;KC2002;34.35;52.85;75.5;0;40.19;67.87;100.36;0</t>
  </si>
  <si>
    <t>KC2002</t>
  </si>
  <si>
    <t>7900;Fat Rolls;X-Large;KC2005;49.67;76.42;109.17;0;58.12;96.57;140.76;0</t>
  </si>
  <si>
    <t>KC2005</t>
  </si>
  <si>
    <t>7535;Finisters;King;KC31007;101.86;156.71;223.87;0;119.18;132.97;185.56;0</t>
  </si>
  <si>
    <t>8225;Finisters;Large;KC31003;75.3;115.85;165.5;0;88.1;111.97;195.16;0</t>
  </si>
  <si>
    <t>8187;Finisters;Medium;KC31002;39.53;60.82;86.88;0;46.25;69.27;105.76;0</t>
  </si>
  <si>
    <t>7549;Finisters;Prince;KC31005;71.52;110.03;157.18;0;83.68;112.67;163.96;0</t>
  </si>
  <si>
    <t>7503;Finisters;Queen;KC31006;71.82;110.49;157.84;0;84.03;112.67;163.96;0</t>
  </si>
  <si>
    <t>7071;Finisters;Small;KC31001;21.31;32.78;46.83;0;24.93;49.67;79.36;0</t>
  </si>
  <si>
    <t>8328;Finisters;X-Large;KC31004;101.87;156.72;223.88;0;119.19;146.27;199.76;0</t>
  </si>
  <si>
    <t>13487;Flanges;Extra Large;KC42004;92.06;141.63;202.32;0;107.71;152.57;187.96;0</t>
  </si>
  <si>
    <t>12898;Flanges;King;KC42007;75.54;116.22;166.03;0;88.38;179.17;150.76;0</t>
  </si>
  <si>
    <t>12927;Flanges;Large;KC42003;55.59;85.52;122.17;0;65.04;90.27;130.16;0</t>
  </si>
  <si>
    <t>11401;Flanges;Medium;KC42002;35.19;54.14;77.34;0;41.17;77.67;109.76;0</t>
  </si>
  <si>
    <t>12929;Flanges;Prince;KC42005;25.78;39.66;56.66;0;30.16;74.17;105.76;0</t>
  </si>
  <si>
    <t>12900;Flanges;Queen;KC42006;38.09;58.6;83.71;0;44.57;96.57;130.36;0</t>
  </si>
  <si>
    <t>11420;Flanges;Small;KC42001;22.31;34.32;49.03;0;26.1;54.57;95.96;0</t>
  </si>
  <si>
    <t>13627;Flintstone Jugs;2XL;KC49005;158.75;244.23;348.89;0;185.74;334;400;0</t>
  </si>
  <si>
    <t>Flintstone Jugs</t>
  </si>
  <si>
    <t>13621;Flintstone Jugs;Emperor;KC49009;106.84;164.37;234.81;0;125;226;359;0</t>
  </si>
  <si>
    <t>13623;Flintstone Jugs;Extra Large;KC49004;83.2;128;182.85;0;97.34;176;276;0</t>
  </si>
  <si>
    <t>13587;Flintstone Jugs;Large;KC49003;72.8;112;160;0;85.17;154;199;0</t>
  </si>
  <si>
    <t>13568;Flintstone Jugs;Medium;KC49002;46.85;72.08;102.97;0;54.82;100;130;0</t>
  </si>
  <si>
    <t>13114;Flintstone Jugs;Prince;KC49006;21.48;33.05;47.21;0;25.13;45;70;0</t>
  </si>
  <si>
    <t>13625;Flintstone Jugs;Queen;KC49007;51.79;79.68;113.83;0;60.59;110;150;0</t>
  </si>
  <si>
    <t>12261;Flintstone Jugs;Small;KC49001;27.01;41.55;59.36;0;31.6;60;95;0</t>
  </si>
  <si>
    <t>13619;Flintstones;Extra Large;KC47004;52.5;80.77;115.38;0;61.42;215.57;299.76;0</t>
  </si>
  <si>
    <t>Flintstones</t>
  </si>
  <si>
    <t>11586;Flintstones;King;KC47007;63.85;98.23;140.33;0;74.7;146.27;229.76;0</t>
  </si>
  <si>
    <t>13617;Flintstones;Large;KC47003;52.04;80.06;114.37;0;60.89;117.57;199.56;0</t>
  </si>
  <si>
    <t>11423;Flintstones;Medium;KC47002;32.25;49.62;70.88;0;37.74;67.87;105.16;0</t>
  </si>
  <si>
    <t>11612;Flintstones;Prince;KC47005;31.1;47.85;68.36;0;36.38;86.77;130.16;0</t>
  </si>
  <si>
    <t>11529;Flintstones;Queen;KC47006;47.72;73.42;104.88;0;55.83;117.57;170.56;0</t>
  </si>
  <si>
    <t>11627;Flintstones;Small;KC47001;19.51;30.02;42.88;0;22.82;48.27;80.76;0</t>
  </si>
  <si>
    <t>7958;Fractals;Feet;KC37001;21.78;33.51;47.87;0;25.48;50.37;85.16;0</t>
  </si>
  <si>
    <t>8377;Fractals;King;KC37010;73.32;112.8;161.14;0;85.79;181.27;260.16;0</t>
  </si>
  <si>
    <t>7956;Fractals;Large;KC37004;34.57;53.18;75.97;0;40.45;94.47;135.96;0</t>
  </si>
  <si>
    <t>7889;Fractals;Medium;KC37003;36.44;56.06;80.08;0;42.63;79.07;105.36;0</t>
  </si>
  <si>
    <t>8040;Fractals;Princess;KC37006;19.33;29.74;42.48;0;22.61;48.27;80.76;0</t>
  </si>
  <si>
    <t>7954;Fractals;Princess;KC37007;23.91;36.78;52.54;0;27.98;72.07;105.16;0</t>
  </si>
  <si>
    <t>8042;Fractals;Queen;KC37008;35.2;54.15;77.36;0;41.18;81.87;120.56;0</t>
  </si>
  <si>
    <t>8201;Fractals;Queen;KC37009;40.31;62.02;88.6;0;47.16;104.97;150.16;0</t>
  </si>
  <si>
    <t>7871;Fractals;Small;KC37002;24.98;38.43;54.9;0;29.22;56.67;95.36;0</t>
  </si>
  <si>
    <t>8153;Fractals;X-Large;KC37005;62.88;96.74;138.2;0;73.57;121.77;160.56;0</t>
  </si>
  <si>
    <t>8147;Fragments;Extra Large;KC17005;67.69;104.14;148.77;0;79.2;128.07;155.96;0</t>
  </si>
  <si>
    <t>7674;Fragments;Extra Small;KC17001;29.86;45.94;65.63;0;34.93;64.37;99.36;0</t>
  </si>
  <si>
    <t>Extra Small</t>
  </si>
  <si>
    <t>8341;Fragments;King;KC17008;61.48;94.58;135.11;0;71.93;148.37;210;0</t>
  </si>
  <si>
    <t>8149;Fragments;Large;KC17004;44.91;69.09;98.7;0;52.54;83.27;220.96;0</t>
  </si>
  <si>
    <t>7721;Fragments;Medium;KC17003;24.43;37.58;53.68;0;28.58;54.57;99.36;0</t>
  </si>
  <si>
    <t>7972;Fragments;Prince;KC17006;20.12;30.95;44.21;0;23.54;50.37;95.56;0</t>
  </si>
  <si>
    <t>8324;Fragments;Queen;KC17007;37.45;57.62;82.31;0;43.82;88.17;140.36;0</t>
  </si>
  <si>
    <t>7591;Fragments;Small;KC17002;36.01;55.4;79.14;0;42.13;74.87;120.36;0</t>
  </si>
  <si>
    <t>7723;Frog Lips;Extra Large;KC4004;89.58;137.82;196.88;0;104.8;215.57;350.56;0</t>
  </si>
  <si>
    <t>KC4004</t>
  </si>
  <si>
    <t>8256;Frog Lips;King;KC4007;83.85;129;184.28;0;98.1;191.77;380.96;0</t>
  </si>
  <si>
    <t>KC4007</t>
  </si>
  <si>
    <t>7695;Frog Lips;Large;KC4003;55.77;85.8;122.57;0;65.26;104.97;180.96;0</t>
  </si>
  <si>
    <t>KC4003</t>
  </si>
  <si>
    <t>7604;Frog Lips;Medium;KC4002;37.79;58.14;83.06;0;44.22;76.97;120.76;0</t>
  </si>
  <si>
    <t>KC4002</t>
  </si>
  <si>
    <t>7719;Frog Lips;Prince;KC4005;31.02;47.72;68.17;0;36.29;76.97;120.76;0</t>
  </si>
  <si>
    <t>KC4005</t>
  </si>
  <si>
    <t>7717;Frog Lips;Queen;KC4006;43.47;66.88;95.54;0;50.86;109.17;190.96;0</t>
  </si>
  <si>
    <t>KC4006</t>
  </si>
  <si>
    <t>7630;Frog Lips;Small;KC4001;20.86;32.09;45.84;0;24.4;50.37;95.56;0</t>
  </si>
  <si>
    <t>KC4001</t>
  </si>
  <si>
    <t>11994;Geo Jugs;Extra Large;KC43004;97.02;149.26;213.22;0;113.51;177.77;240.16;0</t>
  </si>
  <si>
    <t>11854;Geo Jugs;King;KC43007;60.2;92.62;132.31;0;70.43;144.87;190.16;0</t>
  </si>
  <si>
    <t>11766;Geo Jugs;Large;KC43003;53.03;81.58;116.54;0;62.04;95.17;140.76;0</t>
  </si>
  <si>
    <t>11755;Geo Jugs;Medium;KC43002;29.42;45.26;64.66;0;34.43;72.07;120.16;0</t>
  </si>
  <si>
    <t>11992;Geo Jugs;Prince;KC43005;33.09;50.91;72.73;0;38.71;69.27;106.76;0</t>
  </si>
  <si>
    <t>11817;Geo Jugs;Queen;KC43006;50.68;77.97;111.38;0;59.3;108.47;160.16;0</t>
  </si>
  <si>
    <t>11346;Geo Jugs;Small;KC43001;13.9;21.38;30.54;0;16.27;38.47;75.36;0</t>
  </si>
  <si>
    <t>7279;Granites;Feet;KC16001;16.47;25.34;36.2;0;19.27;41.97;80.16;0</t>
  </si>
  <si>
    <t>8310;Granites;King;KC16008;69.41;106.78;152.54;0;81.21;124.57;190.36;0</t>
  </si>
  <si>
    <t>8002;Granites;Large;KC16004;57.28;88.12;125.88;0;67.01;89.57;107.96;0</t>
  </si>
  <si>
    <t>7227;Granites;Medium;KC16003;31.71;48.78;69.68;0;37.1;67.87;110.36;0</t>
  </si>
  <si>
    <t>8155;Granites;Prince;KC16006;33.77;51.95;74.21;0;39.51;71.37;115.36;0</t>
  </si>
  <si>
    <t>7968;Granites;Queen;KC16007;48.51;74.63;106.61;0;56.75;98.67;170.76;0</t>
  </si>
  <si>
    <t>7225;Granites;Small;KC16002;17.15;26.38;37.69;0;20.07;44.77;80.56;0</t>
  </si>
  <si>
    <t>7960;Granites;X-Large;KC16005;80.25;123.46;176.37;0;93.89;170.77;260.56;0</t>
  </si>
  <si>
    <t>8326;Grappling Hooks;Large;KC7003;88.18;135.66;193.8;0;103.18;160.27;250.36;0</t>
  </si>
  <si>
    <t>KC7003</t>
  </si>
  <si>
    <t>7845;Grappling Hooks;Medium;KC7002;53.92;82.95;118.5;0;63.09;127.96;180.96;0</t>
  </si>
  <si>
    <t>KC7002</t>
  </si>
  <si>
    <t>7876;Grappling Hooks;Small;KC7001;28.74;44.22;63.17;0;33.63;63.67;105.56;0</t>
  </si>
  <si>
    <t>KC7001</t>
  </si>
  <si>
    <t>8239;Hatchet Wacks;Large;KC20003;47.54;73.14;104.48;0;55.62;95.17;150.16;0</t>
  </si>
  <si>
    <t>7731;Hatchet Wacks;Medium;KC20002;41.5;63.85;91.21;0;48.55;85.37;130.36;0</t>
  </si>
  <si>
    <t>7896;Hatchet Wacks;Prince;KC20006;28.05;43.15;61.64;0;32.82;74.17;110.56;0</t>
  </si>
  <si>
    <t>7743;Hatchet Wacks;Small;KC20001;27.24;41.91;59.87;0;31.86;60.17;105.96;0</t>
  </si>
  <si>
    <t>8162;Hatchet Wacks;X-Large;KC20004;69.08;106.28;151.83;0;80.83;144.87;210.16;0</t>
  </si>
  <si>
    <t>8216;Hatchet Wacks;X-Large 2;KC20005;83.94;129.14;184.48;0;98.21;158.17;250.76;0</t>
  </si>
  <si>
    <t>11436;Hobbit Hole;2XL;KC48005;99.17;152.57;217.95;0;116.02;223.27;299.76;0</t>
  </si>
  <si>
    <t>Hobbit Hole</t>
  </si>
  <si>
    <t>11562;Hobbit Hole;Extra Large;KC48004;64.46;99.17;141.67;0;75.42;141.37;199.16;0</t>
  </si>
  <si>
    <t>11852;Hobbit Hole;King;KC48008;82.35;126.69;180.98;0;96.34;177.07;274.36;0</t>
  </si>
  <si>
    <t>11798;Hobbit Hole;Large;KC48003;47.8;73.54;105.06;0;55.93;92.37;140.56;0</t>
  </si>
  <si>
    <t>11378;Hobbit Hole;Medium;KC48002;42.62;65.57;93.67;0;49.87;88.17;130.76;0</t>
  </si>
  <si>
    <t>11502;Hobbit Hole;Prince;KC48006;37.41;57.55;82.21;0;43.77;97.27;140.16;0</t>
  </si>
  <si>
    <t>11590;Hobbit Hole;Queen;KC48007;40.61;62.48;89.26;0;47.51;96.57;150.36;0</t>
  </si>
  <si>
    <t>11661;Hobbit Hole;Small;KC48001;29.17;44.88;64.11;0;34.13;65.77;105.76;0</t>
  </si>
  <si>
    <t>7533;Huecos;King;KC24001;143.3;220.46;314.94;0;167.66;310.76;399.76;0</t>
  </si>
  <si>
    <t>Huecos</t>
  </si>
  <si>
    <t>7532;Huecos;King;KC24002;162.47;249.95;357.06;0;190.09;340.76;440.76;0</t>
  </si>
  <si>
    <t>7745;Imprint;Medium;KC28002;19.12;29.42;42.03;0;22.37;40;57.14;0</t>
  </si>
  <si>
    <t>7726;Imprint;Small;KC28001;13.87;21.34;30.49;0;16.23;30;42.86;0</t>
  </si>
  <si>
    <t>9220;Jousting Jugs;Emporer;KC40011;136.33;209.74;299.62;0;159.5;390.57;559.56;0</t>
  </si>
  <si>
    <t>9248;Jousting Jugs;King;KC40010;90.49;139.22;198.88;0;105.88;225.37;347.16;0</t>
  </si>
  <si>
    <t>9211;Jousting Jugs;Large;KC40005;80.04;123.14;175.91;0;93.65;163.07;229.16;0</t>
  </si>
  <si>
    <t>9175;Jousting Jugs;Medium;KC40004;53.05;81.62;116.6;0;62.07;95.87;150.56;0</t>
  </si>
  <si>
    <t>9207;Jousting Jugs;Prince;KC40008;49.32;75.88;108.4;0;57.71;123.17;175.16;0</t>
  </si>
  <si>
    <t>9266;Jousting Jugs;Princess;KC40007;34.81;53.55;76.5;0;40.72;98.67;138.76;0</t>
  </si>
  <si>
    <t>9335;Jousting Jugs;Queen;KC40009;75.19;115.68;165.25;0;87.97;207.87;295.76;0</t>
  </si>
  <si>
    <t>9155;Jousting Jugs;Small;KC40003;29.42;45.26;64.66;0;34.42;62.97;105.56;0</t>
  </si>
  <si>
    <t>9333;Jousting Jugs;X - Large;KC40006;107.9;166;237.14;0;126.25;267.37;393.56;0</t>
  </si>
  <si>
    <t>9102;Jousting Jugs;X - Small;KC40002;19.25;29.62;42.31;0;22.52;46.87;80.16;0</t>
  </si>
  <si>
    <t>9112;Jousting Jugs;XX - Small;KC40001;30.99;47.68;68.11;0;36.25;69.27;105.76;0</t>
  </si>
  <si>
    <t>7553;Love Handles;King;KC25007;106.75;164.23;234.61;0;124.9;123.17;180.16;0</t>
  </si>
  <si>
    <t>7066;Love Handles;Large;KC25003;97.17;149.49;213.55;0;113.69;116.87;199.56;0</t>
  </si>
  <si>
    <t>7050;Love Handles;Medium;KC25002;45.42;69.88;99.83;0;53.15;93.77;150.56;0</t>
  </si>
  <si>
    <t>7068;Love Handles;Prince;KC25005;55.5;85.38;121.97;0;64.93;75.57;110.36;0</t>
  </si>
  <si>
    <t>7073;Love Handles;Queen;KC25006;85.5;131.54;187.91;0;100.04;111.27;150.36;0</t>
  </si>
  <si>
    <t>7048;Love Handles;Small;KC25001;16.87;25.95;37.07;0;19.73;42.67;95.76;0</t>
  </si>
  <si>
    <t>8370;Love Handles;X-Large;KC25004;135.49;208.45;297.78;0;158.52;183.37;260.56;0</t>
  </si>
  <si>
    <t>8274;Lugs;Extra Large;KC32004;78.15;120.23;171.75;0;91.43;131.57;190.96;0</t>
  </si>
  <si>
    <t>8322;Lugs;King;KC32008;88.1;135.54;193.62;0;103.08;164.47;220.76;0</t>
  </si>
  <si>
    <t>8276;Lugs;Large;KC32003;56.11;86.32;123.31;0;65.65;114.77;170.36;0</t>
  </si>
  <si>
    <t>7693;Lugs;Medium;KC32002;39.02;60.03;85.76;0;45.65;78.37;110.56;0</t>
  </si>
  <si>
    <t>KC32002</t>
  </si>
  <si>
    <t>8349;Lugs;Prince;KC32006;60.84;93.6;133.71;0;71.18;93.07;132.36;0</t>
  </si>
  <si>
    <t>8332;Lugs;Princess;KC32005;39.44;60.68;86.68;0;46.15;84.67;120.76;0</t>
  </si>
  <si>
    <t>8249;Lugs;Queen;KC32007;58.96;90.71;129.58;0;68.98;128.07;190.76;0</t>
  </si>
  <si>
    <t>7715;Lugs;Small;KC32001;24.56;37.78;53.97;0;28.74;54.57;90.96;0</t>
  </si>
  <si>
    <t>8362;Plates;King Size;KC3006;70.92;109.11;155.87;0;82.97;171.47;260.96;0</t>
  </si>
  <si>
    <t>KC3006</t>
  </si>
  <si>
    <t>8330;Plates;Large;KC3003;72.2;111.08;158.68;0;84.48;121.77;190.16;0</t>
  </si>
  <si>
    <t>KC3003</t>
  </si>
  <si>
    <t>7966;Plates;Medium;KC3002;36.44;56.06;80.08;0;42.63;80.47;130.56;0</t>
  </si>
  <si>
    <t>KC3002</t>
  </si>
  <si>
    <t>7748;Plates;Small;KC3001;20.51;31.55;45.07;0;23.99;49.67;95.76;0</t>
  </si>
  <si>
    <t>KC3001</t>
  </si>
  <si>
    <t>8397;Pock Rocks;Emporer;KC33008;170.63;262.51;375.01;0;199.64;333.87;467.16;0</t>
  </si>
  <si>
    <t>8272;Pock Rocks;Extra Large;KC33004;152.48;234.58;335.11;0;178.4;321.27;452.76;0</t>
  </si>
  <si>
    <t>8364;Pock Rocks;King;KC33007;163.26;251.17;358.81;0;191.02;318.47;449.56;0</t>
  </si>
  <si>
    <t>8285;Pock Rocks;Large;KC33003;102.17;157.18;224.54;0;119.54;197.37;300.76;0</t>
  </si>
  <si>
    <t>8309;Pock Rocks;Medium;KC33002;83.67;128.72;183.88;0;97.9;156.77;199.76;0</t>
  </si>
  <si>
    <t>8196;Pock Rocks;Prince;KC33005;49.41;76.02;108.6;0;57.81;117.57;189.56;0</t>
  </si>
  <si>
    <t>8345;Pock Rocks;Queen;KC33006;73.55;113.15;161.64;0;86.05;143.47;197.56;0</t>
  </si>
  <si>
    <t>7860;Pock Rocks;Small;KC33001;38.08;58.58;83.68;0;44.56;84.67;120.76;0</t>
  </si>
  <si>
    <t>7676;Rok Blocks;Emporer;KC35012;119.57;183.95;262.78;0;139.9;215.57;336.76;0</t>
  </si>
  <si>
    <t>Rok Blocks</t>
  </si>
  <si>
    <t>7855;Rok Blocks;Extra Large;KC35006;110.15;169.46;242.08;0;128.87;198.77;299.36;0</t>
  </si>
  <si>
    <t>7609;Rok Blocks;Feet;KC35001;17.59;27.06;38.66;0;20.59;40.57;70.76;0</t>
  </si>
  <si>
    <t>7540;Rok Blocks;King;KC35011;85.07;130.88;186.97;0;99.53;126.67;199.16;0</t>
  </si>
  <si>
    <t>7970;Rok Blocks;Large;KC35005;61.64;94.83;135.47;0;72.12;120.37;181.96;0</t>
  </si>
  <si>
    <t>7857;Rok Blocks;Medium;KC35004;46;70.77;101.1;0;53.82;81.87;109.56;0</t>
  </si>
  <si>
    <t>7878;Rok Blocks;Prince;KC35008;34.7;53.38;76.26;0;40.6;79.07;105.36;0</t>
  </si>
  <si>
    <t>7658;Rok Blocks;Princess;KC35007;30;46.15;65.93;0;35.11;65.77;100.76;0</t>
  </si>
  <si>
    <t>7880;Rok Blocks;Queen;KC35009;33.01;50.78;72.54;0;38.62;93.07;120.76;0</t>
  </si>
  <si>
    <t>7881;Rok Blocks;Queen;KC35010;37.26;57.32;81.88;0;43.6;84.67;130.3;0</t>
  </si>
  <si>
    <t>7628;Rok Blocks;Small;KC35003;23.24;35.75;51.07;0;27.19;55.27;90.76;0</t>
  </si>
  <si>
    <t>7672;Rok Blocks;X-Small;KC35002;14.07;21.65;30.93;0;16.46;37.77;99.56;0</t>
  </si>
  <si>
    <t>11573;Roman Pinches;Extra Large;KC46004;54.38;83.66;119.51;0;63.63;116.17;177.96;0</t>
  </si>
  <si>
    <t>11740;Roman Pinches;King;KC46007;87.35;134.38;191.97;0;102.2;156.8;210.2;0</t>
  </si>
  <si>
    <t>11771;Roman Pinches;Large;KC46003;48.25;74.23;106.04;0;56.46;94.47;140.96;0</t>
  </si>
  <si>
    <t>11531;Roman Pinches;Medium;KC46002;54.38;83.66;119.51;0;63.62;83.27;115.16;0</t>
  </si>
  <si>
    <t>13614;Roman Pinches;Prince;KC46005;15.69;24.14;34.49;0;18.36;46.17;70.36;0</t>
  </si>
  <si>
    <t>11603;Roman Pinches;Queen;KC46006;26.58;40.89;58.41;0;31.1;63.67;105.36;0</t>
  </si>
  <si>
    <t>11381;Roman Pinches;Small;KC46001;28.2;43.38;61.97;0;33;61.57;105.96;0</t>
  </si>
  <si>
    <t>11607;Shield Crimp;Medium;KC44002;23.34;35.91;51.3;0;27.31;57.37;100.16;0</t>
  </si>
  <si>
    <t>Shield Crimp</t>
  </si>
  <si>
    <t>11625;Shield Crimp;Small;KC44001;17.86;27.48;39.26;0;20.9;45.47;95.56;0</t>
  </si>
  <si>
    <t>14903;Skuish set;Skuish set;;8.38;0;0;0;9.8;0;0;0</t>
  </si>
  <si>
    <t>Skuish set</t>
  </si>
  <si>
    <t>8158;Softies;Medium;KC27001;62.28;95.82;136.88;0;72.87;120;150;0</t>
  </si>
  <si>
    <t>9675;True Tufa Drips;King;KC39013;86.32;132.8;189.71;0;100.99;326.87;459.16;0</t>
  </si>
  <si>
    <t>9673;True Tufa Drips;Large;KC39006;19.84;30.52;43.6;0;23.21;53.17;90.36;0</t>
  </si>
  <si>
    <t>9679;True Tufa Drips;Prince;KC39010;39.24;60.37;86.24;0;45.91;81.17;109.76;0</t>
  </si>
  <si>
    <t>9677;True Tufa Drips;Queen;KC39012;73.8;113.54;162.2;0;86.34;131.57;193.96;0</t>
  </si>
  <si>
    <t>9763;True Tufa Drips;X-Large;KC39008;31.08;47.82;68.31;0;36.37;72.07;105.16;0</t>
  </si>
  <si>
    <t>7289;Tugs;Feet;KC21001;18.69;28.75;41.07;0;21.87;46.17;70.16;0</t>
  </si>
  <si>
    <t>7174;Tugs;Large;KC21005;58.68;90.28;128.97;0;68.65;114.07;180.36;0</t>
  </si>
  <si>
    <t>7165;Tugs;Medium;KC21004;41.51;63.86;91.23;0;48.57;82.57;130.56;0</t>
  </si>
  <si>
    <t>7168;Tugs;Small;KC21003;27.87;42.88;61.26;0;32.6;61.57;105.16;0</t>
  </si>
  <si>
    <t>7102;Tugs;X-small;KC21002;24.97;38.42;54.88;0;29.21;55.97;97.96;0</t>
  </si>
  <si>
    <t>X-small</t>
  </si>
  <si>
    <t>8253;Tunnel Limestone;Extra Large</t>
  </si>
  <si>
    <t xml:space="preserve">KC29005	</t>
  </si>
  <si>
    <t xml:space="preserve">KC29014	</t>
  </si>
  <si>
    <t xml:space="preserve">KC29012	</t>
  </si>
  <si>
    <t>Sum holds</t>
  </si>
  <si>
    <t>holds pcs.</t>
  </si>
  <si>
    <t>sets pcs.</t>
  </si>
  <si>
    <t>Sum holds:</t>
  </si>
  <si>
    <t>Price per hold: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</si>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</sst>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€&quot;\ * #,##0.00_-;\-&quot;€&quot;\ * #,##0.00_-;_-&quot;€&quot;\ * &quot;-&quot;??_-;_-@_-"/>
    <numFmt numFmtId="164" formatCode="&quot;$&quot;#,##0.00"/>
    <numFmt numFmtId="165" formatCode="_(&quot;$&quot;* #,##0.00_);_(&quot;$&quot;* \(#,##0.00\);_(&quot;$&quot;* &quot;-&quot;??_);_(@_)"/>
    <numFmt numFmtId="166" formatCode="[$€]#,##0.00"/>
    <numFmt numFmtId="168" formatCode="0.0"/>
    <numFmt numFmtId="170" formatCode="_-* #,##0.00\ [$€-407]_-;\-* #,##0.00\ [$€-407]_-;_-* &quot;-&quot;??\ [$€-407]_-;_-@_-"/>
  </numFmts>
  <fonts count="38">
    <font>
      <sz val="11"/>
      <color rgb="FF000000"/>
      <name val="Calibri"/>
    </font>
    <font>
      <sz val="11"/>
      <name val="Calibri"/>
      <family val="2"/>
    </font>
    <font>
      <sz val="9"/>
      <color rgb="FF000000"/>
      <name val="PT Sans"/>
    </font>
    <font>
      <sz val="11"/>
      <color rgb="FF000000"/>
      <name val="Mongolian Baiti"/>
      <family val="4"/>
    </font>
    <font>
      <sz val="9"/>
      <color rgb="FF000000"/>
      <name val="Mongolian Baiti"/>
      <family val="4"/>
    </font>
    <font>
      <sz val="9"/>
      <name val="Calibri"/>
      <family val="2"/>
    </font>
    <font>
      <sz val="9"/>
      <color rgb="FF000000"/>
      <name val="Calibri"/>
      <family val="2"/>
    </font>
    <font>
      <b/>
      <sz val="9"/>
      <color rgb="FF000000"/>
      <name val="PT Sans"/>
    </font>
    <font>
      <sz val="12"/>
      <color rgb="FF000000"/>
      <name val="PT Sans"/>
    </font>
    <font>
      <sz val="12"/>
      <color rgb="FF000000"/>
      <name val="Calibri"/>
      <family val="2"/>
    </font>
    <font>
      <sz val="9"/>
      <name val="Open Sans"/>
    </font>
    <font>
      <b/>
      <sz val="10"/>
      <color rgb="FF000000"/>
      <name val="PT Sans"/>
    </font>
    <font>
      <sz val="9"/>
      <color rgb="FFFFFFFF"/>
      <name val="PT Sans"/>
    </font>
    <font>
      <strike/>
      <sz val="9"/>
      <color rgb="FF000000"/>
      <name val="PT Sans"/>
    </font>
    <font>
      <strike/>
      <sz val="9"/>
      <color rgb="FF000000"/>
      <name val="Calibri"/>
      <family val="2"/>
    </font>
    <font>
      <strike/>
      <sz val="9"/>
      <color rgb="FFFFFFFF"/>
      <name val="PT Sans"/>
    </font>
    <font>
      <sz val="11"/>
      <color rgb="FF000000"/>
      <name val="PT Sans"/>
    </font>
    <font>
      <b/>
      <sz val="11"/>
      <color rgb="FF000000"/>
      <name val="PT Sans"/>
    </font>
    <font>
      <b/>
      <sz val="12"/>
      <color rgb="FF000000"/>
      <name val="Mongolian Baiti"/>
      <family val="4"/>
    </font>
    <font>
      <b/>
      <sz val="9"/>
      <color rgb="FF000000"/>
      <name val="Mongolian Baiti"/>
      <family val="4"/>
    </font>
    <font>
      <b/>
      <strike/>
      <sz val="9"/>
      <color rgb="FF000000"/>
      <name val="Mongolian Baiti"/>
      <family val="4"/>
    </font>
    <font>
      <b/>
      <strike/>
      <sz val="9"/>
      <color rgb="FF000000"/>
      <name val="PT Sans"/>
    </font>
    <font>
      <b/>
      <sz val="10"/>
      <color rgb="FF000000"/>
      <name val="Mongolian Baiti"/>
      <family val="4"/>
    </font>
    <font>
      <sz val="10"/>
      <color rgb="FF000000"/>
      <name val="Mongolian Baiti"/>
      <family val="4"/>
    </font>
    <font>
      <sz val="10"/>
      <color rgb="FFFFFFFF"/>
      <name val="Mongolian Baiti"/>
      <family val="4"/>
    </font>
    <font>
      <sz val="12"/>
      <color rgb="FFFFFFFF"/>
      <name val="Mongolian Baiti"/>
      <family val="4"/>
    </font>
    <font>
      <sz val="12"/>
      <color rgb="FF000000"/>
      <name val="Mongolian Baiti"/>
      <family val="4"/>
    </font>
    <font>
      <sz val="9"/>
      <color rgb="FFFF0000"/>
      <name val="Mongolian Baiti"/>
      <family val="4"/>
    </font>
    <font>
      <sz val="9"/>
      <color rgb="FFFF0000"/>
      <name val="Arial"/>
      <family val="2"/>
    </font>
    <font>
      <sz val="10"/>
      <color rgb="FF000000"/>
      <name val="Calibri"/>
      <family val="2"/>
    </font>
    <font>
      <sz val="11"/>
      <color rgb="FF000000"/>
      <name val="Open Sans"/>
    </font>
    <font>
      <sz val="11"/>
      <color rgb="FF000000"/>
      <name val="Inconsolata"/>
    </font>
    <font>
      <sz val="11"/>
      <color rgb="FF000000"/>
      <name val="Calibri"/>
      <family val="2"/>
    </font>
    <font>
      <sz val="8"/>
      <color rgb="FF000000"/>
      <name val="PT Sans"/>
    </font>
    <font>
      <sz val="8"/>
      <color rgb="FFFFFFFF"/>
      <name val="PT Sans"/>
    </font>
    <font>
      <sz val="8"/>
      <name val="PT Sans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6600"/>
        <bgColor rgb="FFFF6600"/>
      </patternFill>
    </fill>
    <fill>
      <patternFill patternType="solid">
        <fgColor rgb="FFFF00FF"/>
        <bgColor rgb="FFFF00FF"/>
      </patternFill>
    </fill>
    <fill>
      <patternFill patternType="solid">
        <fgColor rgb="FFFF0000"/>
        <bgColor rgb="FFFF0000"/>
      </patternFill>
    </fill>
    <fill>
      <patternFill patternType="solid">
        <fgColor rgb="FF0070C0"/>
        <bgColor rgb="FF0070C0"/>
      </patternFill>
    </fill>
    <fill>
      <patternFill patternType="solid">
        <fgColor rgb="FF7030A0"/>
        <bgColor rgb="FF7030A0"/>
      </patternFill>
    </fill>
    <fill>
      <patternFill patternType="solid">
        <fgColor rgb="FF000000"/>
        <bgColor rgb="FF000000"/>
      </patternFill>
    </fill>
    <fill>
      <patternFill patternType="solid">
        <fgColor rgb="FF6AA84F"/>
        <bgColor rgb="FF6AA84F"/>
      </patternFill>
    </fill>
  </fills>
  <borders count="9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5B9BD5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5B9BD5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44" fontId="32" fillId="0" borderId="0" applyFont="0" applyFill="0" applyBorder="0" applyAlignment="0" applyProtection="0"/>
  </cellStyleXfs>
  <cellXfs count="468">
    <xf numFmtId="0" fontId="0" fillId="0" borderId="0" xfId="0" applyFont="1" applyAlignment="1"/>
    <xf numFmtId="0" fontId="2" fillId="2" borderId="6" xfId="0" applyFont="1" applyFill="1" applyBorder="1"/>
    <xf numFmtId="0" fontId="9" fillId="2" borderId="6" xfId="0" applyFont="1" applyFill="1" applyBorder="1"/>
    <xf numFmtId="0" fontId="9" fillId="2" borderId="3" xfId="0" applyFont="1" applyFill="1" applyBorder="1"/>
    <xf numFmtId="0" fontId="0" fillId="2" borderId="6" xfId="0" applyFont="1" applyFill="1" applyBorder="1"/>
    <xf numFmtId="0" fontId="0" fillId="2" borderId="0" xfId="0" applyFont="1" applyFill="1"/>
    <xf numFmtId="49" fontId="10" fillId="2" borderId="24" xfId="0" applyNumberFormat="1" applyFont="1" applyFill="1" applyBorder="1" applyAlignment="1">
      <alignment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0" fontId="6" fillId="2" borderId="6" xfId="0" applyFont="1" applyFill="1" applyBorder="1"/>
    <xf numFmtId="0" fontId="6" fillId="2" borderId="1" xfId="0" applyFont="1" applyFill="1" applyBorder="1"/>
    <xf numFmtId="0" fontId="2" fillId="2" borderId="6" xfId="0" applyFont="1" applyFill="1" applyBorder="1" applyAlignment="1">
      <alignment horizontal="center" vertical="center"/>
    </xf>
    <xf numFmtId="0" fontId="6" fillId="2" borderId="0" xfId="0" applyFont="1" applyFill="1"/>
    <xf numFmtId="0" fontId="2" fillId="2" borderId="6" xfId="0" applyFont="1" applyFill="1" applyBorder="1" applyAlignment="1">
      <alignment horizontal="center"/>
    </xf>
    <xf numFmtId="166" fontId="2" fillId="2" borderId="6" xfId="0" applyNumberFormat="1" applyFont="1" applyFill="1" applyBorder="1" applyAlignment="1">
      <alignment horizontal="right" vertical="center"/>
    </xf>
    <xf numFmtId="0" fontId="14" fillId="2" borderId="6" xfId="0" applyFont="1" applyFill="1" applyBorder="1"/>
    <xf numFmtId="0" fontId="14" fillId="2" borderId="1" xfId="0" applyFont="1" applyFill="1" applyBorder="1"/>
    <xf numFmtId="0" fontId="0" fillId="2" borderId="3" xfId="0" applyFont="1" applyFill="1" applyBorder="1"/>
    <xf numFmtId="0" fontId="0" fillId="2" borderId="1" xfId="0" applyFont="1" applyFill="1" applyBorder="1"/>
    <xf numFmtId="0" fontId="9" fillId="2" borderId="3" xfId="0" applyFont="1" applyFill="1" applyBorder="1" applyAlignment="1">
      <alignment horizontal="center"/>
    </xf>
    <xf numFmtId="0" fontId="9" fillId="2" borderId="19" xfId="0" applyFont="1" applyFill="1" applyBorder="1"/>
    <xf numFmtId="0" fontId="0" fillId="2" borderId="19" xfId="0" applyFont="1" applyFill="1" applyBorder="1"/>
    <xf numFmtId="0" fontId="9" fillId="2" borderId="6" xfId="0" applyFont="1" applyFill="1" applyBorder="1" applyAlignment="1">
      <alignment horizontal="center"/>
    </xf>
    <xf numFmtId="0" fontId="9" fillId="2" borderId="0" xfId="0" applyFont="1" applyFill="1" applyAlignment="1">
      <alignment horizontal="left"/>
    </xf>
    <xf numFmtId="0" fontId="9" fillId="2" borderId="6" xfId="0" applyFont="1" applyFill="1" applyBorder="1" applyAlignment="1">
      <alignment horizontal="left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/>
    </xf>
    <xf numFmtId="164" fontId="8" fillId="2" borderId="1" xfId="0" applyNumberFormat="1" applyFont="1" applyFill="1" applyBorder="1" applyAlignment="1">
      <alignment horizontal="left"/>
    </xf>
    <xf numFmtId="0" fontId="3" fillId="2" borderId="0" xfId="0" applyFont="1" applyFill="1"/>
    <xf numFmtId="164" fontId="16" fillId="2" borderId="6" xfId="0" applyNumberFormat="1" applyFont="1" applyFill="1" applyBorder="1"/>
    <xf numFmtId="0" fontId="18" fillId="2" borderId="0" xfId="0" applyFont="1" applyFill="1" applyAlignment="1">
      <alignment horizontal="center"/>
    </xf>
    <xf numFmtId="166" fontId="3" fillId="2" borderId="15" xfId="0" applyNumberFormat="1" applyFont="1" applyFill="1" applyBorder="1" applyAlignment="1">
      <alignment horizontal="right"/>
    </xf>
    <xf numFmtId="0" fontId="3" fillId="2" borderId="37" xfId="0" applyFont="1" applyFill="1" applyBorder="1"/>
    <xf numFmtId="0" fontId="18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166" fontId="2" fillId="0" borderId="27" xfId="0" applyNumberFormat="1" applyFont="1" applyBorder="1" applyAlignment="1">
      <alignment horizontal="right" vertical="center"/>
    </xf>
    <xf numFmtId="49" fontId="12" fillId="2" borderId="1" xfId="0" applyNumberFormat="1" applyFont="1" applyFill="1" applyBorder="1" applyAlignment="1">
      <alignment horizontal="center" wrapText="1"/>
    </xf>
    <xf numFmtId="49" fontId="7" fillId="2" borderId="10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/>
    <xf numFmtId="49" fontId="6" fillId="2" borderId="6" xfId="0" applyNumberFormat="1" applyFont="1" applyFill="1" applyBorder="1"/>
    <xf numFmtId="0" fontId="19" fillId="0" borderId="0" xfId="0" applyFont="1" applyAlignment="1">
      <alignment horizontal="center"/>
    </xf>
    <xf numFmtId="0" fontId="7" fillId="0" borderId="68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40" xfId="0" applyFont="1" applyBorder="1" applyAlignment="1">
      <alignment horizontal="center" vertical="center"/>
    </xf>
    <xf numFmtId="168" fontId="2" fillId="0" borderId="40" xfId="0" applyNumberFormat="1" applyFont="1" applyBorder="1" applyAlignment="1">
      <alignment horizontal="center" vertical="center"/>
    </xf>
    <xf numFmtId="166" fontId="2" fillId="0" borderId="40" xfId="0" applyNumberFormat="1" applyFont="1" applyBorder="1" applyAlignment="1">
      <alignment horizontal="center" vertical="center"/>
    </xf>
    <xf numFmtId="0" fontId="2" fillId="0" borderId="57" xfId="0" applyFont="1" applyBorder="1" applyAlignment="1">
      <alignment horizontal="center"/>
    </xf>
    <xf numFmtId="0" fontId="2" fillId="0" borderId="7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3" xfId="0" applyFont="1" applyBorder="1" applyAlignment="1">
      <alignment horizontal="center" vertical="center"/>
    </xf>
    <xf numFmtId="168" fontId="2" fillId="0" borderId="33" xfId="0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21" fillId="0" borderId="32" xfId="0" applyFont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13" fillId="0" borderId="33" xfId="0" applyFont="1" applyBorder="1" applyAlignment="1">
      <alignment horizontal="center"/>
    </xf>
    <xf numFmtId="0" fontId="13" fillId="0" borderId="33" xfId="0" applyFont="1" applyBorder="1" applyAlignment="1">
      <alignment horizontal="center" vertical="center"/>
    </xf>
    <xf numFmtId="168" fontId="13" fillId="0" borderId="33" xfId="0" applyNumberFormat="1" applyFont="1" applyBorder="1" applyAlignment="1">
      <alignment horizontal="center" vertical="center"/>
    </xf>
    <xf numFmtId="0" fontId="13" fillId="0" borderId="72" xfId="0" applyFont="1" applyBorder="1" applyAlignment="1">
      <alignment horizontal="center"/>
    </xf>
    <xf numFmtId="0" fontId="13" fillId="0" borderId="34" xfId="0" applyFont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6" xfId="0" applyFont="1" applyBorder="1" applyAlignment="1">
      <alignment horizontal="center"/>
    </xf>
    <xf numFmtId="0" fontId="2" fillId="0" borderId="46" xfId="0" applyFont="1" applyBorder="1" applyAlignment="1">
      <alignment horizontal="center" vertical="center"/>
    </xf>
    <xf numFmtId="168" fontId="2" fillId="0" borderId="46" xfId="0" applyNumberFormat="1" applyFont="1" applyBorder="1" applyAlignment="1">
      <alignment horizontal="center" vertical="center"/>
    </xf>
    <xf numFmtId="0" fontId="2" fillId="0" borderId="73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6" xfId="0" applyFont="1" applyBorder="1" applyAlignment="1">
      <alignment horizontal="center" vertical="center"/>
    </xf>
    <xf numFmtId="168" fontId="7" fillId="0" borderId="26" xfId="0" applyNumberFormat="1" applyFont="1" applyBorder="1" applyAlignment="1">
      <alignment horizontal="center" vertical="center"/>
    </xf>
    <xf numFmtId="166" fontId="2" fillId="2" borderId="40" xfId="0" applyNumberFormat="1" applyFont="1" applyFill="1" applyBorder="1" applyAlignment="1">
      <alignment horizontal="right"/>
    </xf>
    <xf numFmtId="166" fontId="7" fillId="0" borderId="57" xfId="0" applyNumberFormat="1" applyFont="1" applyBorder="1" applyAlignment="1">
      <alignment horizontal="right" vertical="center"/>
    </xf>
    <xf numFmtId="0" fontId="2" fillId="0" borderId="77" xfId="0" applyFont="1" applyBorder="1" applyAlignment="1">
      <alignment horizontal="center"/>
    </xf>
    <xf numFmtId="0" fontId="2" fillId="0" borderId="78" xfId="0" applyFont="1" applyBorder="1" applyAlignment="1">
      <alignment horizontal="center"/>
    </xf>
    <xf numFmtId="165" fontId="2" fillId="2" borderId="10" xfId="0" applyNumberFormat="1" applyFont="1" applyFill="1" applyBorder="1"/>
    <xf numFmtId="0" fontId="4" fillId="2" borderId="0" xfId="0" applyFont="1" applyFill="1" applyAlignment="1">
      <alignment horizontal="center"/>
    </xf>
    <xf numFmtId="0" fontId="2" fillId="2" borderId="6" xfId="0" applyFont="1" applyFill="1" applyBorder="1" applyAlignment="1"/>
    <xf numFmtId="166" fontId="2" fillId="2" borderId="30" xfId="0" applyNumberFormat="1" applyFont="1" applyFill="1" applyBorder="1" applyAlignment="1">
      <alignment horizontal="right"/>
    </xf>
    <xf numFmtId="166" fontId="4" fillId="2" borderId="79" xfId="0" applyNumberFormat="1" applyFont="1" applyFill="1" applyBorder="1" applyAlignment="1">
      <alignment horizontal="right"/>
    </xf>
    <xf numFmtId="0" fontId="2" fillId="2" borderId="19" xfId="0" applyFont="1" applyFill="1" applyBorder="1" applyAlignment="1">
      <alignment horizontal="center"/>
    </xf>
    <xf numFmtId="164" fontId="2" fillId="2" borderId="12" xfId="0" applyNumberFormat="1" applyFont="1" applyFill="1" applyBorder="1"/>
    <xf numFmtId="0" fontId="7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2" fillId="0" borderId="8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7" fillId="0" borderId="42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3" xfId="0" applyFont="1" applyBorder="1" applyAlignment="1">
      <alignment horizontal="center"/>
    </xf>
    <xf numFmtId="0" fontId="2" fillId="0" borderId="43" xfId="0" applyFont="1" applyBorder="1" applyAlignment="1">
      <alignment horizontal="center" vertical="center"/>
    </xf>
    <xf numFmtId="166" fontId="7" fillId="0" borderId="80" xfId="0" applyNumberFormat="1" applyFont="1" applyBorder="1" applyAlignment="1">
      <alignment horizontal="right" vertic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9" fillId="2" borderId="0" xfId="0" applyFont="1" applyFill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166" fontId="7" fillId="2" borderId="19" xfId="0" applyNumberFormat="1" applyFont="1" applyFill="1" applyBorder="1" applyAlignment="1">
      <alignment horizontal="right" vertical="center"/>
    </xf>
    <xf numFmtId="0" fontId="21" fillId="0" borderId="29" xfId="0" applyFont="1" applyBorder="1" applyAlignment="1">
      <alignment horizontal="center"/>
    </xf>
    <xf numFmtId="0" fontId="13" fillId="0" borderId="30" xfId="0" applyFont="1" applyBorder="1" applyAlignment="1">
      <alignment horizontal="center"/>
    </xf>
    <xf numFmtId="0" fontId="13" fillId="0" borderId="30" xfId="0" applyFont="1" applyBorder="1" applyAlignment="1">
      <alignment horizontal="center"/>
    </xf>
    <xf numFmtId="0" fontId="13" fillId="0" borderId="30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6" fontId="7" fillId="2" borderId="6" xfId="0" applyNumberFormat="1" applyFont="1" applyFill="1" applyBorder="1" applyAlignment="1">
      <alignment horizontal="right" vertical="center"/>
    </xf>
    <xf numFmtId="0" fontId="21" fillId="0" borderId="84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3" fillId="0" borderId="43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58" xfId="0" applyFont="1" applyBorder="1" applyAlignment="1">
      <alignment horizontal="center"/>
    </xf>
    <xf numFmtId="0" fontId="13" fillId="0" borderId="86" xfId="0" applyFont="1" applyBorder="1" applyAlignment="1">
      <alignment horizontal="center"/>
    </xf>
    <xf numFmtId="0" fontId="7" fillId="0" borderId="8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8" xfId="0" applyFont="1" applyBorder="1" applyAlignment="1">
      <alignment horizontal="center"/>
    </xf>
    <xf numFmtId="0" fontId="2" fillId="0" borderId="86" xfId="0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13" fillId="0" borderId="59" xfId="0" applyFont="1" applyBorder="1" applyAlignment="1">
      <alignment horizontal="center"/>
    </xf>
    <xf numFmtId="0" fontId="13" fillId="0" borderId="40" xfId="0" applyFont="1" applyBorder="1" applyAlignment="1">
      <alignment horizontal="center"/>
    </xf>
    <xf numFmtId="0" fontId="21" fillId="0" borderId="45" xfId="0" applyFont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13" fillId="0" borderId="87" xfId="0" applyFont="1" applyBorder="1" applyAlignment="1">
      <alignment horizontal="center"/>
    </xf>
    <xf numFmtId="0" fontId="13" fillId="0" borderId="56" xfId="0" applyFont="1" applyBorder="1" applyAlignment="1">
      <alignment horizontal="center"/>
    </xf>
    <xf numFmtId="0" fontId="13" fillId="0" borderId="47" xfId="0" applyFont="1" applyBorder="1" applyAlignment="1">
      <alignment horizontal="center"/>
    </xf>
    <xf numFmtId="0" fontId="2" fillId="0" borderId="88" xfId="0" applyFont="1" applyBorder="1" applyAlignment="1">
      <alignment horizontal="center"/>
    </xf>
    <xf numFmtId="0" fontId="7" fillId="0" borderId="74" xfId="0" applyFont="1" applyBorder="1" applyAlignment="1">
      <alignment horizontal="center"/>
    </xf>
    <xf numFmtId="0" fontId="2" fillId="0" borderId="41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/>
    </xf>
    <xf numFmtId="164" fontId="2" fillId="2" borderId="89" xfId="0" applyNumberFormat="1" applyFont="1" applyFill="1" applyBorder="1"/>
    <xf numFmtId="0" fontId="2" fillId="2" borderId="2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6" fontId="13" fillId="2" borderId="30" xfId="0" applyNumberFormat="1" applyFont="1" applyFill="1" applyBorder="1" applyAlignment="1">
      <alignment horizontal="right" vertical="center"/>
    </xf>
    <xf numFmtId="165" fontId="2" fillId="2" borderId="16" xfId="0" applyNumberFormat="1" applyFont="1" applyFill="1" applyBorder="1" applyAlignment="1"/>
    <xf numFmtId="164" fontId="2" fillId="2" borderId="90" xfId="0" applyNumberFormat="1" applyFont="1" applyFill="1" applyBorder="1" applyAlignment="1"/>
    <xf numFmtId="0" fontId="21" fillId="0" borderId="45" xfId="0" applyFont="1" applyBorder="1" applyAlignment="1">
      <alignment horizontal="center"/>
    </xf>
    <xf numFmtId="0" fontId="13" fillId="0" borderId="46" xfId="0" applyFont="1" applyBorder="1" applyAlignment="1">
      <alignment horizontal="center"/>
    </xf>
    <xf numFmtId="0" fontId="13" fillId="0" borderId="46" xfId="0" applyFont="1" applyBorder="1" applyAlignment="1">
      <alignment horizontal="center" vertical="center"/>
    </xf>
    <xf numFmtId="0" fontId="12" fillId="2" borderId="2" xfId="0" applyFont="1" applyFill="1" applyBorder="1" applyAlignment="1">
      <alignment horizontal="center"/>
    </xf>
    <xf numFmtId="0" fontId="21" fillId="0" borderId="25" xfId="0" applyFont="1" applyBorder="1" applyAlignment="1">
      <alignment horizontal="center"/>
    </xf>
    <xf numFmtId="0" fontId="21" fillId="0" borderId="26" xfId="0" applyFont="1" applyBorder="1" applyAlignment="1">
      <alignment horizontal="center"/>
    </xf>
    <xf numFmtId="0" fontId="21" fillId="0" borderId="26" xfId="0" applyFont="1" applyBorder="1" applyAlignment="1">
      <alignment horizontal="center"/>
    </xf>
    <xf numFmtId="0" fontId="21" fillId="0" borderId="26" xfId="0" applyFont="1" applyBorder="1" applyAlignment="1">
      <alignment horizontal="center" vertical="center"/>
    </xf>
    <xf numFmtId="166" fontId="21" fillId="0" borderId="27" xfId="0" applyNumberFormat="1" applyFont="1" applyBorder="1" applyAlignment="1">
      <alignment horizontal="right" vertical="center"/>
    </xf>
    <xf numFmtId="0" fontId="21" fillId="0" borderId="68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/>
    </xf>
    <xf numFmtId="166" fontId="2" fillId="2" borderId="30" xfId="0" applyNumberFormat="1" applyFont="1" applyFill="1" applyBorder="1" applyAlignment="1">
      <alignment horizontal="right"/>
    </xf>
    <xf numFmtId="166" fontId="7" fillId="2" borderId="15" xfId="0" applyNumberFormat="1" applyFont="1" applyFill="1" applyBorder="1" applyAlignment="1">
      <alignment horizontal="right" vertical="center"/>
    </xf>
    <xf numFmtId="0" fontId="2" fillId="2" borderId="15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7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 vertical="center"/>
    </xf>
    <xf numFmtId="0" fontId="13" fillId="0" borderId="80" xfId="0" applyFont="1" applyBorder="1" applyAlignment="1">
      <alignment horizontal="center"/>
    </xf>
    <xf numFmtId="0" fontId="13" fillId="0" borderId="31" xfId="0" applyFont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 vertical="center"/>
    </xf>
    <xf numFmtId="0" fontId="13" fillId="0" borderId="72" xfId="0" applyFont="1" applyBorder="1" applyAlignment="1">
      <alignment horizontal="center"/>
    </xf>
    <xf numFmtId="0" fontId="13" fillId="0" borderId="34" xfId="0" applyFont="1" applyBorder="1" applyAlignment="1">
      <alignment horizontal="center"/>
    </xf>
    <xf numFmtId="0" fontId="2" fillId="0" borderId="46" xfId="0" applyFont="1" applyBorder="1" applyAlignment="1">
      <alignment horizontal="center" vertical="center"/>
    </xf>
    <xf numFmtId="0" fontId="13" fillId="0" borderId="57" xfId="0" applyFont="1" applyBorder="1" applyAlignment="1">
      <alignment horizontal="center"/>
    </xf>
    <xf numFmtId="0" fontId="13" fillId="0" borderId="71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/>
    </xf>
    <xf numFmtId="0" fontId="13" fillId="0" borderId="28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66" fontId="2" fillId="2" borderId="0" xfId="0" applyNumberFormat="1" applyFont="1" applyFill="1" applyAlignment="1">
      <alignment horizontal="right"/>
    </xf>
    <xf numFmtId="166" fontId="7" fillId="0" borderId="0" xfId="0" applyNumberFormat="1" applyFont="1" applyAlignment="1">
      <alignment horizontal="right" vertical="center"/>
    </xf>
    <xf numFmtId="0" fontId="13" fillId="0" borderId="0" xfId="0" applyFont="1" applyAlignment="1">
      <alignment horizontal="center"/>
    </xf>
    <xf numFmtId="0" fontId="15" fillId="2" borderId="0" xfId="0" applyFont="1" applyFill="1" applyAlignment="1">
      <alignment horizontal="center"/>
    </xf>
    <xf numFmtId="165" fontId="2" fillId="2" borderId="0" xfId="0" applyNumberFormat="1" applyFont="1" applyFill="1"/>
    <xf numFmtId="164" fontId="2" fillId="2" borderId="13" xfId="0" applyNumberFormat="1" applyFont="1" applyFill="1" applyBorder="1"/>
    <xf numFmtId="0" fontId="22" fillId="2" borderId="0" xfId="0" applyFont="1" applyFill="1" applyAlignment="1">
      <alignment horizontal="center"/>
    </xf>
    <xf numFmtId="0" fontId="22" fillId="2" borderId="15" xfId="0" applyFont="1" applyFill="1" applyBorder="1" applyAlignment="1">
      <alignment horizontal="center"/>
    </xf>
    <xf numFmtId="0" fontId="22" fillId="2" borderId="15" xfId="0" applyFont="1" applyFill="1" applyBorder="1" applyAlignment="1">
      <alignment horizontal="center" vertical="center"/>
    </xf>
    <xf numFmtId="166" fontId="22" fillId="2" borderId="15" xfId="0" applyNumberFormat="1" applyFont="1" applyFill="1" applyBorder="1" applyAlignment="1">
      <alignment horizontal="right" vertical="center"/>
    </xf>
    <xf numFmtId="0" fontId="23" fillId="2" borderId="15" xfId="0" applyFont="1" applyFill="1" applyBorder="1" applyAlignment="1">
      <alignment horizontal="center"/>
    </xf>
    <xf numFmtId="0" fontId="24" fillId="2" borderId="15" xfId="0" applyFont="1" applyFill="1" applyBorder="1" applyAlignment="1">
      <alignment horizontal="center"/>
    </xf>
    <xf numFmtId="0" fontId="23" fillId="2" borderId="7" xfId="0" applyFont="1" applyFill="1" applyBorder="1" applyAlignment="1">
      <alignment horizontal="center"/>
    </xf>
    <xf numFmtId="0" fontId="24" fillId="2" borderId="7" xfId="0" applyFont="1" applyFill="1" applyBorder="1" applyAlignment="1">
      <alignment horizontal="center"/>
    </xf>
    <xf numFmtId="0" fontId="25" fillId="2" borderId="15" xfId="0" applyFont="1" applyFill="1" applyBorder="1" applyAlignment="1">
      <alignment horizontal="center"/>
    </xf>
    <xf numFmtId="165" fontId="26" fillId="2" borderId="7" xfId="0" applyNumberFormat="1" applyFont="1" applyFill="1" applyBorder="1"/>
    <xf numFmtId="164" fontId="16" fillId="2" borderId="7" xfId="0" applyNumberFormat="1" applyFont="1" applyFill="1" applyBorder="1"/>
    <xf numFmtId="0" fontId="22" fillId="2" borderId="3" xfId="0" applyFont="1" applyFill="1" applyBorder="1" applyAlignment="1">
      <alignment horizontal="center"/>
    </xf>
    <xf numFmtId="0" fontId="22" fillId="2" borderId="3" xfId="0" applyFont="1" applyFill="1" applyBorder="1" applyAlignment="1">
      <alignment horizontal="center" vertical="center"/>
    </xf>
    <xf numFmtId="166" fontId="22" fillId="2" borderId="3" xfId="0" applyNumberFormat="1" applyFont="1" applyFill="1" applyBorder="1" applyAlignment="1">
      <alignment horizontal="right" vertical="center"/>
    </xf>
    <xf numFmtId="0" fontId="23" fillId="2" borderId="3" xfId="0" applyFont="1" applyFill="1" applyBorder="1" applyAlignment="1">
      <alignment horizontal="center"/>
    </xf>
    <xf numFmtId="0" fontId="24" fillId="2" borderId="3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165" fontId="26" fillId="2" borderId="3" xfId="0" applyNumberFormat="1" applyFont="1" applyFill="1" applyBorder="1"/>
    <xf numFmtId="164" fontId="16" fillId="2" borderId="3" xfId="0" applyNumberFormat="1" applyFont="1" applyFill="1" applyBorder="1"/>
    <xf numFmtId="0" fontId="22" fillId="2" borderId="0" xfId="0" applyFont="1" applyFill="1"/>
    <xf numFmtId="0" fontId="22" fillId="2" borderId="3" xfId="0" applyFont="1" applyFill="1" applyBorder="1"/>
    <xf numFmtId="0" fontId="23" fillId="2" borderId="3" xfId="0" applyFont="1" applyFill="1" applyBorder="1"/>
    <xf numFmtId="166" fontId="23" fillId="2" borderId="3" xfId="0" applyNumberFormat="1" applyFont="1" applyFill="1" applyBorder="1" applyAlignment="1">
      <alignment horizontal="right"/>
    </xf>
    <xf numFmtId="0" fontId="26" fillId="2" borderId="3" xfId="0" applyFont="1" applyFill="1" applyBorder="1"/>
    <xf numFmtId="0" fontId="3" fillId="2" borderId="3" xfId="0" applyFont="1" applyFill="1" applyBorder="1"/>
    <xf numFmtId="49" fontId="23" fillId="2" borderId="0" xfId="0" applyNumberFormat="1" applyFont="1" applyFill="1" applyAlignment="1">
      <alignment horizontal="left" vertical="top" wrapText="1"/>
    </xf>
    <xf numFmtId="165" fontId="23" fillId="2" borderId="3" xfId="0" applyNumberFormat="1" applyFont="1" applyFill="1" applyBorder="1" applyAlignment="1">
      <alignment horizontal="center"/>
    </xf>
    <xf numFmtId="165" fontId="26" fillId="2" borderId="3" xfId="0" applyNumberFormat="1" applyFont="1" applyFill="1" applyBorder="1" applyAlignment="1">
      <alignment horizontal="center"/>
    </xf>
    <xf numFmtId="165" fontId="3" fillId="2" borderId="3" xfId="0" applyNumberFormat="1" applyFont="1" applyFill="1" applyBorder="1"/>
    <xf numFmtId="164" fontId="23" fillId="2" borderId="3" xfId="0" applyNumberFormat="1" applyFont="1" applyFill="1" applyBorder="1" applyAlignment="1">
      <alignment horizontal="center"/>
    </xf>
    <xf numFmtId="0" fontId="27" fillId="2" borderId="3" xfId="0" applyFont="1" applyFill="1" applyBorder="1"/>
    <xf numFmtId="0" fontId="28" fillId="2" borderId="3" xfId="0" applyFont="1" applyFill="1" applyBorder="1" applyAlignment="1"/>
    <xf numFmtId="0" fontId="29" fillId="2" borderId="3" xfId="0" applyFont="1" applyFill="1" applyBorder="1"/>
    <xf numFmtId="0" fontId="9" fillId="2" borderId="0" xfId="0" applyFont="1" applyFill="1"/>
    <xf numFmtId="166" fontId="9" fillId="2" borderId="3" xfId="0" applyNumberFormat="1" applyFont="1" applyFill="1" applyBorder="1" applyAlignment="1">
      <alignment horizontal="right"/>
    </xf>
    <xf numFmtId="165" fontId="0" fillId="2" borderId="3" xfId="0" applyNumberFormat="1" applyFont="1" applyFill="1" applyBorder="1"/>
    <xf numFmtId="0" fontId="26" fillId="2" borderId="3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left"/>
    </xf>
    <xf numFmtId="0" fontId="26" fillId="2" borderId="19" xfId="0" applyFont="1" applyFill="1" applyBorder="1" applyAlignment="1">
      <alignment horizontal="center"/>
    </xf>
    <xf numFmtId="0" fontId="26" fillId="2" borderId="19" xfId="0" applyFont="1" applyFill="1" applyBorder="1" applyAlignment="1">
      <alignment horizontal="left"/>
    </xf>
    <xf numFmtId="164" fontId="16" fillId="2" borderId="19" xfId="0" applyNumberFormat="1" applyFont="1" applyFill="1" applyBorder="1"/>
    <xf numFmtId="0" fontId="26" fillId="2" borderId="6" xfId="0" applyFont="1" applyFill="1" applyBorder="1" applyAlignment="1">
      <alignment horizontal="center"/>
    </xf>
    <xf numFmtId="0" fontId="26" fillId="2" borderId="6" xfId="0" applyFont="1" applyFill="1" applyBorder="1" applyAlignment="1">
      <alignment horizontal="left"/>
    </xf>
    <xf numFmtId="0" fontId="26" fillId="2" borderId="6" xfId="0" applyFont="1" applyFill="1" applyBorder="1"/>
    <xf numFmtId="166" fontId="26" fillId="2" borderId="6" xfId="0" applyNumberFormat="1" applyFont="1" applyFill="1" applyBorder="1" applyAlignment="1">
      <alignment horizontal="right"/>
    </xf>
    <xf numFmtId="166" fontId="0" fillId="2" borderId="6" xfId="0" applyNumberFormat="1" applyFont="1" applyFill="1" applyBorder="1" applyAlignment="1">
      <alignment horizontal="right"/>
    </xf>
    <xf numFmtId="0" fontId="3" fillId="2" borderId="6" xfId="0" applyFont="1" applyFill="1" applyBorder="1" applyAlignment="1">
      <alignment horizontal="center"/>
    </xf>
    <xf numFmtId="166" fontId="9" fillId="2" borderId="6" xfId="0" applyNumberFormat="1" applyFont="1" applyFill="1" applyBorder="1" applyAlignment="1">
      <alignment horizontal="right"/>
    </xf>
    <xf numFmtId="0" fontId="0" fillId="2" borderId="6" xfId="0" applyFont="1" applyFill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5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165" fontId="9" fillId="0" borderId="34" xfId="0" applyNumberFormat="1" applyFont="1" applyBorder="1" applyAlignment="1">
      <alignment horizontal="center"/>
    </xf>
    <xf numFmtId="168" fontId="9" fillId="0" borderId="91" xfId="0" applyNumberFormat="1" applyFont="1" applyBorder="1"/>
    <xf numFmtId="0" fontId="0" fillId="0" borderId="32" xfId="0" applyFont="1" applyBorder="1" applyAlignment="1">
      <alignment horizontal="center"/>
    </xf>
    <xf numFmtId="165" fontId="9" fillId="2" borderId="34" xfId="0" applyNumberFormat="1" applyFont="1" applyFill="1" applyBorder="1"/>
    <xf numFmtId="165" fontId="30" fillId="2" borderId="6" xfId="0" applyNumberFormat="1" applyFont="1" applyFill="1" applyBorder="1" applyAlignment="1">
      <alignment horizontal="center"/>
    </xf>
    <xf numFmtId="0" fontId="0" fillId="0" borderId="42" xfId="0" applyFont="1" applyBorder="1" applyAlignment="1">
      <alignment horizontal="center"/>
    </xf>
    <xf numFmtId="165" fontId="9" fillId="2" borderId="44" xfId="0" applyNumberFormat="1" applyFont="1" applyFill="1" applyBorder="1"/>
    <xf numFmtId="0" fontId="9" fillId="0" borderId="0" xfId="0" applyFont="1" applyAlignment="1"/>
    <xf numFmtId="0" fontId="31" fillId="2" borderId="0" xfId="0" applyFont="1" applyFill="1"/>
    <xf numFmtId="0" fontId="1" fillId="0" borderId="2" xfId="0" applyFont="1" applyBorder="1"/>
    <xf numFmtId="0" fontId="1" fillId="0" borderId="1" xfId="0" applyFont="1" applyBorder="1"/>
    <xf numFmtId="0" fontId="0" fillId="0" borderId="0" xfId="0" applyFont="1" applyAlignment="1"/>
    <xf numFmtId="0" fontId="1" fillId="0" borderId="5" xfId="0" applyFont="1" applyBorder="1"/>
    <xf numFmtId="0" fontId="1" fillId="0" borderId="61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5" xfId="0" applyFont="1" applyBorder="1"/>
    <xf numFmtId="0" fontId="1" fillId="0" borderId="11" xfId="0" applyFont="1" applyBorder="1"/>
    <xf numFmtId="0" fontId="1" fillId="0" borderId="52" xfId="0" applyFont="1" applyBorder="1"/>
    <xf numFmtId="0" fontId="1" fillId="0" borderId="49" xfId="0" applyFont="1" applyBorder="1"/>
    <xf numFmtId="0" fontId="1" fillId="0" borderId="48" xfId="0" applyFont="1" applyBorder="1"/>
    <xf numFmtId="0" fontId="22" fillId="2" borderId="66" xfId="0" applyFont="1" applyFill="1" applyBorder="1" applyAlignment="1">
      <alignment horizontal="center"/>
    </xf>
    <xf numFmtId="165" fontId="23" fillId="2" borderId="66" xfId="0" applyNumberFormat="1" applyFont="1" applyFill="1" applyBorder="1" applyAlignment="1">
      <alignment horizontal="center"/>
    </xf>
    <xf numFmtId="0" fontId="23" fillId="2" borderId="60" xfId="0" applyFont="1" applyFill="1" applyBorder="1" applyAlignment="1">
      <alignment horizontal="center" vertical="center" wrapText="1"/>
    </xf>
    <xf numFmtId="164" fontId="23" fillId="2" borderId="66" xfId="0" applyNumberFormat="1" applyFont="1" applyFill="1" applyBorder="1" applyAlignment="1">
      <alignment horizontal="center"/>
    </xf>
    <xf numFmtId="0" fontId="26" fillId="2" borderId="66" xfId="0" applyFont="1" applyFill="1" applyBorder="1"/>
    <xf numFmtId="0" fontId="26" fillId="2" borderId="20" xfId="0" applyFont="1" applyFill="1" applyBorder="1" applyAlignment="1">
      <alignment horizontal="left"/>
    </xf>
    <xf numFmtId="0" fontId="1" fillId="0" borderId="4" xfId="0" applyFont="1" applyBorder="1"/>
    <xf numFmtId="0" fontId="26" fillId="2" borderId="8" xfId="0" applyFont="1" applyFill="1" applyBorder="1"/>
    <xf numFmtId="49" fontId="23" fillId="2" borderId="60" xfId="0" applyNumberFormat="1" applyFont="1" applyFill="1" applyBorder="1" applyAlignment="1">
      <alignment horizontal="left" vertical="top" wrapText="1"/>
    </xf>
    <xf numFmtId="0" fontId="23" fillId="2" borderId="66" xfId="0" applyFont="1" applyFill="1" applyBorder="1" applyAlignment="1">
      <alignment horizontal="center"/>
    </xf>
    <xf numFmtId="170" fontId="11" fillId="2" borderId="6" xfId="0" applyNumberFormat="1" applyFont="1" applyFill="1" applyBorder="1" applyAlignment="1">
      <alignment horizontal="right" vertical="center"/>
    </xf>
    <xf numFmtId="170" fontId="11" fillId="2" borderId="15" xfId="0" applyNumberFormat="1" applyFont="1" applyFill="1" applyBorder="1" applyAlignment="1">
      <alignment horizontal="right" vertical="center"/>
    </xf>
    <xf numFmtId="0" fontId="33" fillId="3" borderId="10" xfId="0" applyFont="1" applyFill="1" applyBorder="1" applyAlignment="1">
      <alignment horizontal="center" vertical="center" wrapText="1"/>
    </xf>
    <xf numFmtId="49" fontId="33" fillId="5" borderId="26" xfId="0" applyNumberFormat="1" applyFont="1" applyFill="1" applyBorder="1" applyAlignment="1">
      <alignment horizontal="center" vertical="center" wrapText="1"/>
    </xf>
    <xf numFmtId="49" fontId="33" fillId="0" borderId="26" xfId="0" applyNumberFormat="1" applyFont="1" applyBorder="1" applyAlignment="1">
      <alignment horizontal="center" vertical="center" wrapText="1"/>
    </xf>
    <xf numFmtId="49" fontId="35" fillId="2" borderId="25" xfId="0" applyNumberFormat="1" applyFont="1" applyFill="1" applyBorder="1" applyAlignment="1">
      <alignment horizontal="center" vertical="center" wrapText="1"/>
    </xf>
    <xf numFmtId="49" fontId="33" fillId="0" borderId="28" xfId="0" applyNumberFormat="1" applyFont="1" applyBorder="1" applyAlignment="1">
      <alignment horizontal="center" vertical="center" wrapText="1"/>
    </xf>
    <xf numFmtId="170" fontId="2" fillId="2" borderId="16" xfId="0" applyNumberFormat="1" applyFont="1" applyFill="1" applyBorder="1"/>
    <xf numFmtId="170" fontId="2" fillId="2" borderId="10" xfId="0" applyNumberFormat="1" applyFont="1" applyFill="1" applyBorder="1"/>
    <xf numFmtId="170" fontId="13" fillId="2" borderId="16" xfId="0" applyNumberFormat="1" applyFont="1" applyFill="1" applyBorder="1"/>
    <xf numFmtId="170" fontId="13" fillId="2" borderId="10" xfId="0" applyNumberFormat="1" applyFont="1" applyFill="1" applyBorder="1"/>
    <xf numFmtId="170" fontId="13" fillId="2" borderId="16" xfId="1" applyNumberFormat="1" applyFont="1" applyFill="1" applyBorder="1" applyAlignment="1"/>
    <xf numFmtId="170" fontId="13" fillId="2" borderId="10" xfId="1" applyNumberFormat="1" applyFont="1" applyFill="1" applyBorder="1" applyAlignment="1"/>
    <xf numFmtId="170" fontId="2" fillId="2" borderId="16" xfId="1" applyNumberFormat="1" applyFont="1" applyFill="1" applyBorder="1"/>
    <xf numFmtId="170" fontId="2" fillId="2" borderId="10" xfId="1" applyNumberFormat="1" applyFont="1" applyFill="1" applyBorder="1"/>
    <xf numFmtId="170" fontId="13" fillId="2" borderId="16" xfId="0" applyNumberFormat="1" applyFont="1" applyFill="1" applyBorder="1" applyAlignment="1"/>
    <xf numFmtId="170" fontId="13" fillId="2" borderId="10" xfId="0" applyNumberFormat="1" applyFont="1" applyFill="1" applyBorder="1" applyAlignment="1"/>
    <xf numFmtId="170" fontId="2" fillId="2" borderId="89" xfId="0" applyNumberFormat="1" applyFont="1" applyFill="1" applyBorder="1"/>
    <xf numFmtId="170" fontId="2" fillId="2" borderId="90" xfId="0" applyNumberFormat="1" applyFont="1" applyFill="1" applyBorder="1"/>
    <xf numFmtId="170" fontId="2" fillId="2" borderId="92" xfId="0" applyNumberFormat="1" applyFont="1" applyFill="1" applyBorder="1"/>
    <xf numFmtId="170" fontId="2" fillId="2" borderId="93" xfId="0" applyNumberFormat="1" applyFont="1" applyFill="1" applyBorder="1"/>
    <xf numFmtId="170" fontId="2" fillId="2" borderId="94" xfId="0" applyNumberFormat="1" applyFont="1" applyFill="1" applyBorder="1"/>
    <xf numFmtId="170" fontId="2" fillId="2" borderId="95" xfId="0" applyNumberFormat="1" applyFont="1" applyFill="1" applyBorder="1"/>
    <xf numFmtId="170" fontId="2" fillId="2" borderId="96" xfId="0" applyNumberFormat="1" applyFont="1" applyFill="1" applyBorder="1"/>
    <xf numFmtId="170" fontId="2" fillId="2" borderId="97" xfId="0" applyNumberFormat="1" applyFont="1" applyFill="1" applyBorder="1"/>
    <xf numFmtId="0" fontId="29" fillId="2" borderId="6" xfId="0" applyFont="1" applyFill="1" applyBorder="1"/>
    <xf numFmtId="0" fontId="1" fillId="0" borderId="23" xfId="0" applyFont="1" applyBorder="1" applyAlignment="1"/>
    <xf numFmtId="0" fontId="1" fillId="0" borderId="23" xfId="0" applyFont="1" applyBorder="1" applyAlignment="1">
      <alignment horizontal="right"/>
    </xf>
    <xf numFmtId="0" fontId="32" fillId="0" borderId="0" xfId="0" applyFont="1" applyAlignment="1">
      <alignment horizontal="right"/>
    </xf>
    <xf numFmtId="170" fontId="6" fillId="0" borderId="0" xfId="0" applyNumberFormat="1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36" fillId="2" borderId="22" xfId="0" applyFont="1" applyFill="1" applyBorder="1" applyAlignment="1">
      <alignment vertical="center"/>
    </xf>
    <xf numFmtId="0" fontId="2" fillId="3" borderId="68" xfId="0" applyFont="1" applyFill="1" applyBorder="1" applyAlignment="1" applyProtection="1">
      <alignment horizontal="center"/>
      <protection locked="0"/>
    </xf>
    <xf numFmtId="0" fontId="2" fillId="4" borderId="40" xfId="0" applyFont="1" applyFill="1" applyBorder="1" applyAlignment="1" applyProtection="1">
      <alignment horizontal="center"/>
      <protection locked="0"/>
    </xf>
    <xf numFmtId="0" fontId="2" fillId="5" borderId="40" xfId="0" applyFont="1" applyFill="1" applyBorder="1" applyAlignment="1" applyProtection="1">
      <alignment horizontal="center"/>
      <protection locked="0"/>
    </xf>
    <xf numFmtId="0" fontId="2" fillId="6" borderId="40" xfId="0" applyFont="1" applyFill="1" applyBorder="1" applyAlignment="1" applyProtection="1">
      <alignment horizontal="center"/>
      <protection locked="0"/>
    </xf>
    <xf numFmtId="0" fontId="2" fillId="10" borderId="40" xfId="0" applyFont="1" applyFill="1" applyBorder="1" applyAlignment="1" applyProtection="1">
      <alignment horizontal="center"/>
      <protection locked="0"/>
    </xf>
    <xf numFmtId="0" fontId="2" fillId="7" borderId="40" xfId="0" applyFont="1" applyFill="1" applyBorder="1" applyAlignment="1" applyProtection="1">
      <alignment horizontal="center"/>
      <protection locked="0"/>
    </xf>
    <xf numFmtId="0" fontId="12" fillId="8" borderId="40" xfId="0" applyFont="1" applyFill="1" applyBorder="1" applyAlignment="1" applyProtection="1">
      <alignment horizontal="center"/>
      <protection locked="0"/>
    </xf>
    <xf numFmtId="0" fontId="12" fillId="9" borderId="69" xfId="0" applyFont="1" applyFill="1" applyBorder="1" applyAlignment="1" applyProtection="1">
      <alignment horizontal="center"/>
      <protection locked="0"/>
    </xf>
    <xf numFmtId="0" fontId="2" fillId="3" borderId="32" xfId="0" applyFont="1" applyFill="1" applyBorder="1" applyAlignment="1" applyProtection="1">
      <alignment horizontal="center"/>
      <protection locked="0"/>
    </xf>
    <xf numFmtId="0" fontId="2" fillId="4" borderId="33" xfId="0" applyFont="1" applyFill="1" applyBorder="1" applyAlignment="1" applyProtection="1">
      <alignment horizontal="center"/>
      <protection locked="0"/>
    </xf>
    <xf numFmtId="0" fontId="2" fillId="5" borderId="33" xfId="0" applyFont="1" applyFill="1" applyBorder="1" applyAlignment="1" applyProtection="1">
      <alignment horizontal="center"/>
      <protection locked="0"/>
    </xf>
    <xf numFmtId="0" fontId="2" fillId="6" borderId="33" xfId="0" applyFont="1" applyFill="1" applyBorder="1" applyAlignment="1" applyProtection="1">
      <alignment horizontal="center"/>
      <protection locked="0"/>
    </xf>
    <xf numFmtId="0" fontId="2" fillId="10" borderId="33" xfId="0" applyFont="1" applyFill="1" applyBorder="1" applyAlignment="1" applyProtection="1">
      <alignment horizontal="center"/>
      <protection locked="0"/>
    </xf>
    <xf numFmtId="0" fontId="2" fillId="7" borderId="33" xfId="0" applyFont="1" applyFill="1" applyBorder="1" applyAlignment="1" applyProtection="1">
      <alignment horizontal="center"/>
      <protection locked="0"/>
    </xf>
    <xf numFmtId="0" fontId="12" fillId="8" borderId="33" xfId="0" applyFont="1" applyFill="1" applyBorder="1" applyAlignment="1" applyProtection="1">
      <alignment horizontal="center"/>
      <protection locked="0"/>
    </xf>
    <xf numFmtId="0" fontId="12" fillId="9" borderId="17" xfId="0" applyFont="1" applyFill="1" applyBorder="1" applyAlignment="1" applyProtection="1">
      <alignment horizontal="center"/>
      <protection locked="0"/>
    </xf>
    <xf numFmtId="0" fontId="13" fillId="3" borderId="32" xfId="0" applyFont="1" applyFill="1" applyBorder="1" applyAlignment="1" applyProtection="1">
      <alignment horizontal="center"/>
      <protection locked="0"/>
    </xf>
    <xf numFmtId="0" fontId="13" fillId="4" borderId="33" xfId="0" applyFont="1" applyFill="1" applyBorder="1" applyAlignment="1" applyProtection="1">
      <alignment horizontal="center"/>
      <protection locked="0"/>
    </xf>
    <xf numFmtId="0" fontId="13" fillId="5" borderId="33" xfId="0" applyFont="1" applyFill="1" applyBorder="1" applyAlignment="1" applyProtection="1">
      <alignment horizontal="center"/>
      <protection locked="0"/>
    </xf>
    <xf numFmtId="0" fontId="13" fillId="6" borderId="33" xfId="0" applyFont="1" applyFill="1" applyBorder="1" applyAlignment="1" applyProtection="1">
      <alignment horizontal="center"/>
      <protection locked="0"/>
    </xf>
    <xf numFmtId="0" fontId="13" fillId="10" borderId="33" xfId="0" applyFont="1" applyFill="1" applyBorder="1" applyAlignment="1" applyProtection="1">
      <alignment horizontal="center"/>
      <protection locked="0"/>
    </xf>
    <xf numFmtId="0" fontId="13" fillId="7" borderId="33" xfId="0" applyFont="1" applyFill="1" applyBorder="1" applyAlignment="1" applyProtection="1">
      <alignment horizontal="center"/>
      <protection locked="0"/>
    </xf>
    <xf numFmtId="0" fontId="15" fillId="8" borderId="33" xfId="0" applyFont="1" applyFill="1" applyBorder="1" applyAlignment="1" applyProtection="1">
      <alignment horizontal="center"/>
      <protection locked="0"/>
    </xf>
    <xf numFmtId="0" fontId="15" fillId="9" borderId="17" xfId="0" applyFont="1" applyFill="1" applyBorder="1" applyAlignment="1" applyProtection="1">
      <alignment horizontal="center"/>
      <protection locked="0"/>
    </xf>
    <xf numFmtId="0" fontId="2" fillId="3" borderId="42" xfId="0" applyFont="1" applyFill="1" applyBorder="1" applyAlignment="1" applyProtection="1">
      <alignment horizontal="center"/>
      <protection locked="0"/>
    </xf>
    <xf numFmtId="0" fontId="2" fillId="4" borderId="43" xfId="0" applyFont="1" applyFill="1" applyBorder="1" applyAlignment="1" applyProtection="1">
      <alignment horizontal="center"/>
      <protection locked="0"/>
    </xf>
    <xf numFmtId="0" fontId="2" fillId="5" borderId="43" xfId="0" applyFont="1" applyFill="1" applyBorder="1" applyAlignment="1" applyProtection="1">
      <alignment horizontal="center"/>
      <protection locked="0"/>
    </xf>
    <xf numFmtId="0" fontId="2" fillId="6" borderId="43" xfId="0" applyFont="1" applyFill="1" applyBorder="1" applyAlignment="1" applyProtection="1">
      <alignment horizontal="center"/>
      <protection locked="0"/>
    </xf>
    <xf numFmtId="0" fontId="2" fillId="10" borderId="43" xfId="0" applyFont="1" applyFill="1" applyBorder="1" applyAlignment="1" applyProtection="1">
      <alignment horizontal="center"/>
      <protection locked="0"/>
    </xf>
    <xf numFmtId="0" fontId="2" fillId="7" borderId="43" xfId="0" applyFont="1" applyFill="1" applyBorder="1" applyAlignment="1" applyProtection="1">
      <alignment horizontal="center"/>
      <protection locked="0"/>
    </xf>
    <xf numFmtId="0" fontId="12" fillId="8" borderId="43" xfId="0" applyFont="1" applyFill="1" applyBorder="1" applyAlignment="1" applyProtection="1">
      <alignment horizontal="center"/>
      <protection locked="0"/>
    </xf>
    <xf numFmtId="0" fontId="12" fillId="9" borderId="54" xfId="0" applyFont="1" applyFill="1" applyBorder="1" applyAlignment="1" applyProtection="1">
      <alignment horizontal="center"/>
      <protection locked="0"/>
    </xf>
    <xf numFmtId="0" fontId="2" fillId="3" borderId="74" xfId="0" applyFont="1" applyFill="1" applyBorder="1" applyAlignment="1" applyProtection="1">
      <alignment horizontal="center"/>
      <protection locked="0"/>
    </xf>
    <xf numFmtId="0" fontId="2" fillId="4" borderId="75" xfId="0" applyFont="1" applyFill="1" applyBorder="1" applyAlignment="1" applyProtection="1">
      <alignment horizontal="center"/>
      <protection locked="0"/>
    </xf>
    <xf numFmtId="0" fontId="2" fillId="5" borderId="75" xfId="0" applyFont="1" applyFill="1" applyBorder="1" applyAlignment="1" applyProtection="1">
      <alignment horizontal="center"/>
      <protection locked="0"/>
    </xf>
    <xf numFmtId="0" fontId="2" fillId="6" borderId="75" xfId="0" applyFont="1" applyFill="1" applyBorder="1" applyAlignment="1" applyProtection="1">
      <alignment horizontal="center"/>
      <protection locked="0"/>
    </xf>
    <xf numFmtId="0" fontId="2" fillId="10" borderId="75" xfId="0" applyFont="1" applyFill="1" applyBorder="1" applyAlignment="1" applyProtection="1">
      <alignment horizontal="center"/>
      <protection locked="0"/>
    </xf>
    <xf numFmtId="0" fontId="2" fillId="7" borderId="75" xfId="0" applyFont="1" applyFill="1" applyBorder="1" applyAlignment="1" applyProtection="1">
      <alignment horizontal="center"/>
      <protection locked="0"/>
    </xf>
    <xf numFmtId="0" fontId="12" fillId="8" borderId="75" xfId="0" applyFont="1" applyFill="1" applyBorder="1" applyAlignment="1" applyProtection="1">
      <alignment horizontal="center"/>
      <protection locked="0"/>
    </xf>
    <xf numFmtId="0" fontId="12" fillId="9" borderId="76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3" borderId="29" xfId="0" applyFont="1" applyFill="1" applyBorder="1" applyAlignment="1" applyProtection="1">
      <alignment horizontal="center"/>
      <protection locked="0"/>
    </xf>
    <xf numFmtId="0" fontId="2" fillId="4" borderId="30" xfId="0" applyFont="1" applyFill="1" applyBorder="1" applyAlignment="1" applyProtection="1">
      <alignment horizontal="center"/>
      <protection locked="0"/>
    </xf>
    <xf numFmtId="0" fontId="2" fillId="5" borderId="30" xfId="0" applyFont="1" applyFill="1" applyBorder="1" applyAlignment="1" applyProtection="1">
      <alignment horizontal="center"/>
      <protection locked="0"/>
    </xf>
    <xf numFmtId="0" fontId="2" fillId="6" borderId="30" xfId="0" applyFont="1" applyFill="1" applyBorder="1" applyAlignment="1" applyProtection="1">
      <alignment horizontal="center"/>
      <protection locked="0"/>
    </xf>
    <xf numFmtId="0" fontId="2" fillId="10" borderId="30" xfId="0" applyFont="1" applyFill="1" applyBorder="1" applyAlignment="1" applyProtection="1">
      <alignment horizontal="center"/>
      <protection locked="0"/>
    </xf>
    <xf numFmtId="0" fontId="2" fillId="7" borderId="30" xfId="0" applyFont="1" applyFill="1" applyBorder="1" applyAlignment="1" applyProtection="1">
      <alignment horizontal="center"/>
      <protection locked="0"/>
    </xf>
    <xf numFmtId="0" fontId="12" fillId="8" borderId="30" xfId="0" applyFont="1" applyFill="1" applyBorder="1" applyAlignment="1" applyProtection="1">
      <alignment horizontal="center"/>
      <protection locked="0"/>
    </xf>
    <xf numFmtId="0" fontId="12" fillId="9" borderId="16" xfId="0" applyFont="1" applyFill="1" applyBorder="1" applyAlignment="1" applyProtection="1">
      <alignment horizontal="center"/>
      <protection locked="0"/>
    </xf>
    <xf numFmtId="0" fontId="2" fillId="3" borderId="25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  <protection locked="0"/>
    </xf>
    <xf numFmtId="0" fontId="2" fillId="5" borderId="26" xfId="0" applyFont="1" applyFill="1" applyBorder="1" applyAlignment="1" applyProtection="1">
      <alignment horizontal="center"/>
      <protection locked="0"/>
    </xf>
    <xf numFmtId="0" fontId="2" fillId="6" borderId="26" xfId="0" applyFont="1" applyFill="1" applyBorder="1" applyAlignment="1" applyProtection="1">
      <alignment horizontal="center"/>
      <protection locked="0"/>
    </xf>
    <xf numFmtId="0" fontId="2" fillId="10" borderId="26" xfId="0" applyFont="1" applyFill="1" applyBorder="1" applyAlignment="1" applyProtection="1">
      <alignment horizontal="center"/>
      <protection locked="0"/>
    </xf>
    <xf numFmtId="0" fontId="2" fillId="7" borderId="26" xfId="0" applyFont="1" applyFill="1" applyBorder="1" applyAlignment="1" applyProtection="1">
      <alignment horizontal="center"/>
      <protection locked="0"/>
    </xf>
    <xf numFmtId="0" fontId="12" fillId="8" borderId="26" xfId="0" applyFont="1" applyFill="1" applyBorder="1" applyAlignment="1" applyProtection="1">
      <alignment horizontal="center"/>
      <protection locked="0"/>
    </xf>
    <xf numFmtId="0" fontId="12" fillId="9" borderId="10" xfId="0" applyFont="1" applyFill="1" applyBorder="1" applyAlignment="1" applyProtection="1">
      <alignment horizontal="center"/>
      <protection locked="0"/>
    </xf>
    <xf numFmtId="0" fontId="13" fillId="3" borderId="29" xfId="0" applyFont="1" applyFill="1" applyBorder="1" applyAlignment="1" applyProtection="1">
      <alignment horizontal="center"/>
      <protection locked="0"/>
    </xf>
    <xf numFmtId="0" fontId="13" fillId="4" borderId="30" xfId="0" applyFont="1" applyFill="1" applyBorder="1" applyAlignment="1" applyProtection="1">
      <alignment horizontal="center"/>
      <protection locked="0"/>
    </xf>
    <xf numFmtId="0" fontId="13" fillId="5" borderId="30" xfId="0" applyFont="1" applyFill="1" applyBorder="1" applyAlignment="1" applyProtection="1">
      <alignment horizontal="center"/>
      <protection locked="0"/>
    </xf>
    <xf numFmtId="0" fontId="13" fillId="6" borderId="30" xfId="0" applyFont="1" applyFill="1" applyBorder="1" applyAlignment="1" applyProtection="1">
      <alignment horizontal="center"/>
      <protection locked="0"/>
    </xf>
    <xf numFmtId="0" fontId="13" fillId="10" borderId="30" xfId="0" applyFont="1" applyFill="1" applyBorder="1" applyAlignment="1" applyProtection="1">
      <alignment horizontal="center"/>
      <protection locked="0"/>
    </xf>
    <xf numFmtId="0" fontId="13" fillId="7" borderId="30" xfId="0" applyFont="1" applyFill="1" applyBorder="1" applyAlignment="1" applyProtection="1">
      <alignment horizontal="center"/>
      <protection locked="0"/>
    </xf>
    <xf numFmtId="0" fontId="15" fillId="8" borderId="30" xfId="0" applyFont="1" applyFill="1" applyBorder="1" applyAlignment="1" applyProtection="1">
      <alignment horizontal="center"/>
      <protection locked="0"/>
    </xf>
    <xf numFmtId="0" fontId="15" fillId="9" borderId="31" xfId="0" applyFont="1" applyFill="1" applyBorder="1" applyAlignment="1" applyProtection="1">
      <alignment horizontal="center"/>
      <protection locked="0"/>
    </xf>
    <xf numFmtId="0" fontId="12" fillId="9" borderId="34" xfId="0" applyFont="1" applyFill="1" applyBorder="1" applyAlignment="1" applyProtection="1">
      <alignment horizontal="center"/>
      <protection locked="0"/>
    </xf>
    <xf numFmtId="0" fontId="2" fillId="4" borderId="38" xfId="0" applyFont="1" applyFill="1" applyBorder="1" applyAlignment="1" applyProtection="1">
      <alignment horizontal="center"/>
      <protection locked="0"/>
    </xf>
    <xf numFmtId="0" fontId="2" fillId="5" borderId="38" xfId="0" applyFont="1" applyFill="1" applyBorder="1" applyAlignment="1" applyProtection="1">
      <alignment horizontal="center"/>
      <protection locked="0"/>
    </xf>
    <xf numFmtId="0" fontId="2" fillId="6" borderId="38" xfId="0" applyFont="1" applyFill="1" applyBorder="1" applyAlignment="1" applyProtection="1">
      <alignment horizontal="center"/>
      <protection locked="0"/>
    </xf>
    <xf numFmtId="0" fontId="2" fillId="10" borderId="38" xfId="0" applyFont="1" applyFill="1" applyBorder="1" applyAlignment="1" applyProtection="1">
      <alignment horizontal="center"/>
      <protection locked="0"/>
    </xf>
    <xf numFmtId="0" fontId="2" fillId="7" borderId="38" xfId="0" applyFont="1" applyFill="1" applyBorder="1" applyAlignment="1" applyProtection="1">
      <alignment horizontal="center"/>
      <protection locked="0"/>
    </xf>
    <xf numFmtId="0" fontId="12" fillId="8" borderId="38" xfId="0" applyFont="1" applyFill="1" applyBorder="1" applyAlignment="1" applyProtection="1">
      <alignment horizontal="center"/>
      <protection locked="0"/>
    </xf>
    <xf numFmtId="0" fontId="12" fillId="9" borderId="81" xfId="0" applyFont="1" applyFill="1" applyBorder="1" applyAlignment="1" applyProtection="1">
      <alignment horizontal="center"/>
      <protection locked="0"/>
    </xf>
    <xf numFmtId="0" fontId="12" fillId="9" borderId="82" xfId="0" applyFont="1" applyFill="1" applyBorder="1" applyAlignment="1" applyProtection="1">
      <alignment horizontal="center"/>
      <protection locked="0"/>
    </xf>
    <xf numFmtId="0" fontId="12" fillId="9" borderId="28" xfId="0" applyFont="1" applyFill="1" applyBorder="1" applyAlignment="1" applyProtection="1">
      <alignment horizontal="center"/>
      <protection locked="0"/>
    </xf>
    <xf numFmtId="0" fontId="12" fillId="9" borderId="83" xfId="0" applyFont="1" applyFill="1" applyBorder="1" applyAlignment="1" applyProtection="1">
      <alignment horizontal="center"/>
      <protection locked="0"/>
    </xf>
    <xf numFmtId="0" fontId="13" fillId="3" borderId="84" xfId="0" applyFont="1" applyFill="1" applyBorder="1" applyAlignment="1" applyProtection="1">
      <alignment horizontal="center"/>
      <protection locked="0"/>
    </xf>
    <xf numFmtId="0" fontId="13" fillId="4" borderId="39" xfId="0" applyFont="1" applyFill="1" applyBorder="1" applyAlignment="1" applyProtection="1">
      <alignment horizontal="center"/>
      <protection locked="0"/>
    </xf>
    <xf numFmtId="0" fontId="13" fillId="5" borderId="39" xfId="0" applyFont="1" applyFill="1" applyBorder="1" applyAlignment="1" applyProtection="1">
      <alignment horizontal="center"/>
      <protection locked="0"/>
    </xf>
    <xf numFmtId="0" fontId="13" fillId="6" borderId="39" xfId="0" applyFont="1" applyFill="1" applyBorder="1" applyAlignment="1" applyProtection="1">
      <alignment horizontal="center"/>
      <protection locked="0"/>
    </xf>
    <xf numFmtId="0" fontId="13" fillId="10" borderId="39" xfId="0" applyFont="1" applyFill="1" applyBorder="1" applyAlignment="1" applyProtection="1">
      <alignment horizontal="center"/>
      <protection locked="0"/>
    </xf>
    <xf numFmtId="0" fontId="13" fillId="7" borderId="39" xfId="0" applyFont="1" applyFill="1" applyBorder="1" applyAlignment="1" applyProtection="1">
      <alignment horizontal="center"/>
      <protection locked="0"/>
    </xf>
    <xf numFmtId="0" fontId="15" fillId="8" borderId="39" xfId="0" applyFont="1" applyFill="1" applyBorder="1" applyAlignment="1" applyProtection="1">
      <alignment horizontal="center"/>
      <protection locked="0"/>
    </xf>
    <xf numFmtId="0" fontId="15" fillId="9" borderId="85" xfId="0" applyFont="1" applyFill="1" applyBorder="1" applyAlignment="1" applyProtection="1">
      <alignment horizontal="center"/>
      <protection locked="0"/>
    </xf>
    <xf numFmtId="0" fontId="2" fillId="3" borderId="84" xfId="0" applyFont="1" applyFill="1" applyBorder="1" applyAlignment="1" applyProtection="1">
      <alignment horizontal="center"/>
      <protection locked="0"/>
    </xf>
    <xf numFmtId="0" fontId="2" fillId="4" borderId="39" xfId="0" applyFont="1" applyFill="1" applyBorder="1" applyAlignment="1" applyProtection="1">
      <alignment horizontal="center"/>
      <protection locked="0"/>
    </xf>
    <xf numFmtId="0" fontId="2" fillId="5" borderId="39" xfId="0" applyFont="1" applyFill="1" applyBorder="1" applyAlignment="1" applyProtection="1">
      <alignment horizontal="center"/>
      <protection locked="0"/>
    </xf>
    <xf numFmtId="0" fontId="2" fillId="6" borderId="39" xfId="0" applyFont="1" applyFill="1" applyBorder="1" applyAlignment="1" applyProtection="1">
      <alignment horizontal="center"/>
      <protection locked="0"/>
    </xf>
    <xf numFmtId="0" fontId="2" fillId="10" borderId="39" xfId="0" applyFont="1" applyFill="1" applyBorder="1" applyAlignment="1" applyProtection="1">
      <alignment horizontal="center"/>
      <protection locked="0"/>
    </xf>
    <xf numFmtId="0" fontId="2" fillId="7" borderId="39" xfId="0" applyFont="1" applyFill="1" applyBorder="1" applyAlignment="1" applyProtection="1">
      <alignment horizontal="center"/>
      <protection locked="0"/>
    </xf>
    <xf numFmtId="0" fontId="12" fillId="8" borderId="39" xfId="0" applyFont="1" applyFill="1" applyBorder="1" applyAlignment="1" applyProtection="1">
      <alignment horizontal="center"/>
      <protection locked="0"/>
    </xf>
    <xf numFmtId="0" fontId="12" fillId="9" borderId="85" xfId="0" applyFont="1" applyFill="1" applyBorder="1" applyAlignment="1" applyProtection="1">
      <alignment horizontal="center"/>
      <protection locked="0"/>
    </xf>
    <xf numFmtId="0" fontId="2" fillId="3" borderId="45" xfId="0" applyFont="1" applyFill="1" applyBorder="1" applyAlignment="1" applyProtection="1">
      <alignment horizontal="center"/>
      <protection locked="0"/>
    </xf>
    <xf numFmtId="0" fontId="2" fillId="4" borderId="35" xfId="0" applyFont="1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  <protection locked="0"/>
    </xf>
    <xf numFmtId="0" fontId="2" fillId="6" borderId="35" xfId="0" applyFont="1" applyFill="1" applyBorder="1" applyAlignment="1" applyProtection="1">
      <alignment horizontal="center"/>
      <protection locked="0"/>
    </xf>
    <xf numFmtId="0" fontId="2" fillId="10" borderId="35" xfId="0" applyFont="1" applyFill="1" applyBorder="1" applyAlignment="1" applyProtection="1">
      <alignment horizontal="center"/>
      <protection locked="0"/>
    </xf>
    <xf numFmtId="0" fontId="2" fillId="7" borderId="35" xfId="0" applyFont="1" applyFill="1" applyBorder="1" applyAlignment="1" applyProtection="1">
      <alignment horizontal="center"/>
      <protection locked="0"/>
    </xf>
    <xf numFmtId="0" fontId="12" fillId="8" borderId="35" xfId="0" applyFont="1" applyFill="1" applyBorder="1" applyAlignment="1" applyProtection="1">
      <alignment horizontal="center"/>
      <protection locked="0"/>
    </xf>
    <xf numFmtId="0" fontId="12" fillId="9" borderId="36" xfId="0" applyFont="1" applyFill="1" applyBorder="1" applyAlignment="1" applyProtection="1">
      <alignment horizontal="center"/>
      <protection locked="0"/>
    </xf>
    <xf numFmtId="0" fontId="13" fillId="3" borderId="45" xfId="0" applyFont="1" applyFill="1" applyBorder="1" applyAlignment="1" applyProtection="1">
      <alignment horizontal="center"/>
      <protection locked="0"/>
    </xf>
    <xf numFmtId="0" fontId="13" fillId="4" borderId="35" xfId="0" applyFont="1" applyFill="1" applyBorder="1" applyAlignment="1" applyProtection="1">
      <alignment horizontal="center"/>
      <protection locked="0"/>
    </xf>
    <xf numFmtId="0" fontId="13" fillId="5" borderId="35" xfId="0" applyFont="1" applyFill="1" applyBorder="1" applyAlignment="1" applyProtection="1">
      <alignment horizontal="center"/>
      <protection locked="0"/>
    </xf>
    <xf numFmtId="0" fontId="13" fillId="6" borderId="35" xfId="0" applyFont="1" applyFill="1" applyBorder="1" applyAlignment="1" applyProtection="1">
      <alignment horizontal="center"/>
      <protection locked="0"/>
    </xf>
    <xf numFmtId="0" fontId="13" fillId="10" borderId="35" xfId="0" applyFont="1" applyFill="1" applyBorder="1" applyAlignment="1" applyProtection="1">
      <alignment horizontal="center"/>
      <protection locked="0"/>
    </xf>
    <xf numFmtId="0" fontId="13" fillId="7" borderId="35" xfId="0" applyFont="1" applyFill="1" applyBorder="1" applyAlignment="1" applyProtection="1">
      <alignment horizontal="center"/>
      <protection locked="0"/>
    </xf>
    <xf numFmtId="0" fontId="15" fillId="8" borderId="35" xfId="0" applyFont="1" applyFill="1" applyBorder="1" applyAlignment="1" applyProtection="1">
      <alignment horizontal="center"/>
      <protection locked="0"/>
    </xf>
    <xf numFmtId="0" fontId="15" fillId="9" borderId="36" xfId="0" applyFont="1" applyFill="1" applyBorder="1" applyAlignment="1" applyProtection="1">
      <alignment horizontal="center"/>
      <protection locked="0"/>
    </xf>
    <xf numFmtId="0" fontId="2" fillId="2" borderId="15" xfId="0" applyFont="1" applyFill="1" applyBorder="1" applyAlignment="1" applyProtection="1">
      <alignment horizontal="center"/>
      <protection locked="0"/>
    </xf>
    <xf numFmtId="0" fontId="15" fillId="9" borderId="16" xfId="0" applyFont="1" applyFill="1" applyBorder="1" applyAlignment="1" applyProtection="1">
      <alignment horizontal="center"/>
      <protection locked="0"/>
    </xf>
    <xf numFmtId="0" fontId="13" fillId="3" borderId="68" xfId="0" applyFont="1" applyFill="1" applyBorder="1" applyAlignment="1" applyProtection="1">
      <alignment horizontal="center"/>
      <protection locked="0"/>
    </xf>
    <xf numFmtId="0" fontId="13" fillId="4" borderId="38" xfId="0" applyFont="1" applyFill="1" applyBorder="1" applyAlignment="1" applyProtection="1">
      <alignment horizontal="center"/>
      <protection locked="0"/>
    </xf>
    <xf numFmtId="0" fontId="13" fillId="5" borderId="38" xfId="0" applyFont="1" applyFill="1" applyBorder="1" applyAlignment="1" applyProtection="1">
      <alignment horizontal="center"/>
      <protection locked="0"/>
    </xf>
    <xf numFmtId="0" fontId="13" fillId="6" borderId="38" xfId="0" applyFont="1" applyFill="1" applyBorder="1" applyAlignment="1" applyProtection="1">
      <alignment horizontal="center"/>
      <protection locked="0"/>
    </xf>
    <xf numFmtId="0" fontId="13" fillId="10" borderId="38" xfId="0" applyFont="1" applyFill="1" applyBorder="1" applyAlignment="1" applyProtection="1">
      <alignment horizontal="center"/>
      <protection locked="0"/>
    </xf>
    <xf numFmtId="0" fontId="13" fillId="7" borderId="38" xfId="0" applyFont="1" applyFill="1" applyBorder="1" applyAlignment="1" applyProtection="1">
      <alignment horizontal="center"/>
      <protection locked="0"/>
    </xf>
    <xf numFmtId="0" fontId="15" fillId="8" borderId="38" xfId="0" applyFont="1" applyFill="1" applyBorder="1" applyAlignment="1" applyProtection="1">
      <alignment horizontal="center"/>
      <protection locked="0"/>
    </xf>
    <xf numFmtId="0" fontId="15" fillId="9" borderId="83" xfId="0" applyFont="1" applyFill="1" applyBorder="1" applyAlignment="1" applyProtection="1">
      <alignment horizontal="center"/>
      <protection locked="0"/>
    </xf>
    <xf numFmtId="0" fontId="13" fillId="3" borderId="25" xfId="0" applyFont="1" applyFill="1" applyBorder="1" applyAlignment="1" applyProtection="1">
      <alignment horizontal="center"/>
      <protection locked="0"/>
    </xf>
    <xf numFmtId="0" fontId="13" fillId="4" borderId="26" xfId="0" applyFont="1" applyFill="1" applyBorder="1" applyAlignment="1" applyProtection="1">
      <alignment horizontal="center"/>
      <protection locked="0"/>
    </xf>
    <xf numFmtId="0" fontId="13" fillId="5" borderId="26" xfId="0" applyFont="1" applyFill="1" applyBorder="1" applyAlignment="1" applyProtection="1">
      <alignment horizontal="center"/>
      <protection locked="0"/>
    </xf>
    <xf numFmtId="0" fontId="13" fillId="6" borderId="26" xfId="0" applyFont="1" applyFill="1" applyBorder="1" applyAlignment="1" applyProtection="1">
      <alignment horizontal="center"/>
      <protection locked="0"/>
    </xf>
    <xf numFmtId="0" fontId="13" fillId="10" borderId="26" xfId="0" applyFont="1" applyFill="1" applyBorder="1" applyAlignment="1" applyProtection="1">
      <alignment horizontal="center"/>
      <protection locked="0"/>
    </xf>
    <xf numFmtId="0" fontId="13" fillId="7" borderId="26" xfId="0" applyFont="1" applyFill="1" applyBorder="1" applyAlignment="1" applyProtection="1">
      <alignment horizontal="center"/>
      <protection locked="0"/>
    </xf>
    <xf numFmtId="0" fontId="15" fillId="8" borderId="26" xfId="0" applyFont="1" applyFill="1" applyBorder="1" applyAlignment="1" applyProtection="1">
      <alignment horizontal="center"/>
      <protection locked="0"/>
    </xf>
    <xf numFmtId="0" fontId="15" fillId="9" borderId="10" xfId="0" applyFont="1" applyFill="1" applyBorder="1" applyAlignment="1" applyProtection="1">
      <alignment horizontal="center"/>
      <protection locked="0"/>
    </xf>
    <xf numFmtId="0" fontId="13" fillId="3" borderId="0" xfId="0" applyFont="1" applyFill="1" applyAlignment="1" applyProtection="1">
      <alignment horizontal="center"/>
      <protection locked="0"/>
    </xf>
    <xf numFmtId="0" fontId="13" fillId="4" borderId="0" xfId="0" applyFont="1" applyFill="1" applyAlignment="1" applyProtection="1">
      <alignment horizontal="center"/>
      <protection locked="0"/>
    </xf>
    <xf numFmtId="0" fontId="13" fillId="5" borderId="0" xfId="0" applyFont="1" applyFill="1" applyAlignment="1" applyProtection="1">
      <alignment horizontal="center"/>
      <protection locked="0"/>
    </xf>
    <xf numFmtId="0" fontId="13" fillId="6" borderId="0" xfId="0" applyFont="1" applyFill="1" applyAlignment="1" applyProtection="1">
      <alignment horizontal="center"/>
      <protection locked="0"/>
    </xf>
    <xf numFmtId="0" fontId="13" fillId="10" borderId="0" xfId="0" applyFont="1" applyFill="1" applyAlignment="1" applyProtection="1">
      <alignment horizontal="center"/>
      <protection locked="0"/>
    </xf>
    <xf numFmtId="0" fontId="13" fillId="7" borderId="0" xfId="0" applyFont="1" applyFill="1" applyAlignment="1" applyProtection="1">
      <alignment horizontal="center"/>
      <protection locked="0"/>
    </xf>
    <xf numFmtId="0" fontId="15" fillId="8" borderId="0" xfId="0" applyFont="1" applyFill="1" applyAlignment="1" applyProtection="1">
      <alignment horizontal="center"/>
      <protection locked="0"/>
    </xf>
    <xf numFmtId="0" fontId="15" fillId="9" borderId="0" xfId="0" applyFont="1" applyFill="1" applyAlignment="1" applyProtection="1">
      <alignment horizontal="center"/>
      <protection locked="0"/>
    </xf>
    <xf numFmtId="164" fontId="17" fillId="2" borderId="10" xfId="0" applyNumberFormat="1" applyFont="1" applyFill="1" applyBorder="1" applyAlignment="1">
      <alignment horizontal="center" vertical="center" wrapText="1"/>
    </xf>
    <xf numFmtId="49" fontId="33" fillId="4" borderId="67" xfId="0" applyNumberFormat="1" applyFont="1" applyFill="1" applyBorder="1" applyAlignment="1">
      <alignment horizontal="center" vertical="center" wrapText="1"/>
    </xf>
    <xf numFmtId="49" fontId="33" fillId="6" borderId="26" xfId="0" applyNumberFormat="1" applyFont="1" applyFill="1" applyBorder="1" applyAlignment="1">
      <alignment horizontal="center" vertical="center" wrapText="1"/>
    </xf>
    <xf numFmtId="49" fontId="33" fillId="10" borderId="26" xfId="0" applyNumberFormat="1" applyFont="1" applyFill="1" applyBorder="1" applyAlignment="1">
      <alignment horizontal="center" vertical="center" wrapText="1"/>
    </xf>
    <xf numFmtId="49" fontId="33" fillId="7" borderId="26" xfId="0" applyNumberFormat="1" applyFont="1" applyFill="1" applyBorder="1" applyAlignment="1">
      <alignment horizontal="center" vertical="center" wrapText="1"/>
    </xf>
    <xf numFmtId="49" fontId="34" fillId="8" borderId="26" xfId="0" applyNumberFormat="1" applyFont="1" applyFill="1" applyBorder="1" applyAlignment="1">
      <alignment horizontal="center" vertical="center" wrapText="1"/>
    </xf>
    <xf numFmtId="49" fontId="34" fillId="9" borderId="28" xfId="0" applyNumberFormat="1" applyFont="1" applyFill="1" applyBorder="1" applyAlignment="1">
      <alignment horizontal="center" vertical="center" wrapText="1"/>
    </xf>
    <xf numFmtId="49" fontId="33" fillId="0" borderId="25" xfId="0" applyNumberFormat="1" applyFont="1" applyBorder="1" applyAlignment="1">
      <alignment horizontal="center" vertical="center" wrapText="1"/>
    </xf>
    <xf numFmtId="0" fontId="2" fillId="0" borderId="70" xfId="0" applyFont="1" applyBorder="1" applyAlignment="1" applyProtection="1">
      <alignment horizontal="center"/>
      <protection locked="0"/>
    </xf>
    <xf numFmtId="0" fontId="2" fillId="0" borderId="18" xfId="0" applyFont="1" applyBorder="1" applyAlignment="1" applyProtection="1">
      <alignment horizontal="center"/>
      <protection locked="0"/>
    </xf>
    <xf numFmtId="0" fontId="13" fillId="0" borderId="18" xfId="0" applyFont="1" applyBorder="1" applyAlignment="1" applyProtection="1">
      <alignment horizontal="center"/>
      <protection locked="0"/>
    </xf>
    <xf numFmtId="0" fontId="2" fillId="0" borderId="55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2" fillId="0" borderId="50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13" fillId="0" borderId="50" xfId="0" applyFont="1" applyBorder="1" applyAlignment="1" applyProtection="1">
      <alignment horizontal="center"/>
      <protection locked="0"/>
    </xf>
    <xf numFmtId="0" fontId="2" fillId="0" borderId="25" xfId="0" applyFont="1" applyBorder="1" applyAlignment="1" applyProtection="1">
      <alignment horizontal="center"/>
      <protection locked="0"/>
    </xf>
    <xf numFmtId="0" fontId="13" fillId="0" borderId="21" xfId="0" applyFont="1" applyBorder="1" applyAlignment="1" applyProtection="1">
      <alignment horizontal="center"/>
      <protection locked="0"/>
    </xf>
    <xf numFmtId="0" fontId="2" fillId="0" borderId="21" xfId="0" applyFont="1" applyBorder="1" applyAlignment="1" applyProtection="1">
      <alignment horizontal="center"/>
      <protection locked="0"/>
    </xf>
    <xf numFmtId="0" fontId="2" fillId="0" borderId="53" xfId="0" applyFont="1" applyBorder="1" applyAlignment="1" applyProtection="1">
      <alignment horizontal="center"/>
      <protection locked="0"/>
    </xf>
    <xf numFmtId="0" fontId="13" fillId="0" borderId="53" xfId="0" applyFont="1" applyBorder="1" applyAlignment="1" applyProtection="1">
      <alignment horizontal="center"/>
      <protection locked="0"/>
    </xf>
    <xf numFmtId="0" fontId="13" fillId="0" borderId="70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37" fillId="2" borderId="37" xfId="0" applyFont="1" applyFill="1" applyBorder="1" applyAlignment="1">
      <alignment horizontal="center" vertical="center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381000</xdr:colOff>
      <xdr:row>0</xdr:row>
      <xdr:rowOff>57150</xdr:rowOff>
    </xdr:from>
    <xdr:ext cx="723900" cy="685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C262"/>
  <sheetViews>
    <sheetView showGridLines="0" tabSelected="1" topLeftCell="B1" zoomScaleNormal="100" workbookViewId="0">
      <pane ySplit="6" topLeftCell="A7" activePane="bottomLeft" state="frozen"/>
      <selection pane="bottomLeft" activeCell="Q14" sqref="Q14"/>
    </sheetView>
  </sheetViews>
  <sheetFormatPr baseColWidth="10" defaultColWidth="14.44140625" defaultRowHeight="15" customHeight="1"/>
  <cols>
    <col min="1" max="1" width="3.33203125" hidden="1" customWidth="1"/>
    <col min="2" max="2" width="20" customWidth="1"/>
    <col min="3" max="3" width="9.5546875" customWidth="1"/>
    <col min="4" max="4" width="9.88671875" customWidth="1"/>
    <col min="5" max="5" width="10.44140625" customWidth="1"/>
    <col min="6" max="6" width="11.109375" hidden="1" customWidth="1"/>
    <col min="7" max="7" width="13.33203125" hidden="1" customWidth="1"/>
    <col min="8" max="8" width="13.33203125" customWidth="1"/>
    <col min="9" max="17" width="7.33203125" customWidth="1"/>
    <col min="18" max="18" width="9.5546875" customWidth="1"/>
    <col min="19" max="19" width="11" hidden="1" customWidth="1"/>
    <col min="20" max="20" width="12.109375" hidden="1" customWidth="1"/>
    <col min="21" max="21" width="2.5546875" customWidth="1"/>
    <col min="22" max="22" width="12.5546875" hidden="1" customWidth="1"/>
    <col min="23" max="23" width="10.88671875" customWidth="1"/>
    <col min="24" max="24" width="9.109375" customWidth="1"/>
    <col min="25" max="27" width="8.6640625" hidden="1" customWidth="1"/>
    <col min="28" max="29" width="8.6640625" customWidth="1"/>
  </cols>
  <sheetData>
    <row r="1" spans="1:29" ht="16.5" customHeight="1">
      <c r="A1" s="25"/>
      <c r="B1" s="26"/>
      <c r="C1" s="467" t="s">
        <v>333</v>
      </c>
      <c r="D1" s="467"/>
      <c r="E1" s="467"/>
      <c r="F1" s="467"/>
      <c r="G1" s="307"/>
      <c r="H1" s="303" t="s">
        <v>839</v>
      </c>
      <c r="I1" s="306">
        <f>Z5</f>
        <v>0</v>
      </c>
      <c r="J1" s="302"/>
      <c r="K1" s="302"/>
      <c r="L1" s="302"/>
      <c r="M1" s="302"/>
      <c r="N1" s="302"/>
      <c r="O1" s="302"/>
      <c r="P1" s="302"/>
      <c r="Q1" s="302"/>
      <c r="R1" s="302"/>
      <c r="S1" s="27"/>
      <c r="T1" s="27"/>
      <c r="U1" s="28"/>
      <c r="V1" s="27"/>
      <c r="W1" s="29"/>
      <c r="X1" s="26"/>
      <c r="Y1" s="26"/>
      <c r="Z1" s="4"/>
      <c r="AA1" s="4"/>
      <c r="AB1" s="4"/>
      <c r="AC1" s="4"/>
    </row>
    <row r="2" spans="1:29" ht="16.5" customHeight="1">
      <c r="A2" s="25"/>
      <c r="B2" s="26"/>
      <c r="C2" s="467"/>
      <c r="D2" s="467"/>
      <c r="E2" s="467"/>
      <c r="F2" s="467"/>
      <c r="G2" s="307"/>
      <c r="H2" s="304" t="s">
        <v>840</v>
      </c>
      <c r="I2" s="305" t="e">
        <f>W5/I1</f>
        <v>#DIV/0!</v>
      </c>
      <c r="S2" s="27"/>
      <c r="T2" s="27"/>
      <c r="U2" s="28"/>
      <c r="V2" s="27"/>
      <c r="W2" s="29"/>
      <c r="X2" s="26"/>
      <c r="Y2" s="26"/>
      <c r="Z2" s="4"/>
      <c r="AA2" s="4"/>
      <c r="AB2" s="4"/>
      <c r="AC2" s="4"/>
    </row>
    <row r="3" spans="1:29" ht="15.6" customHeight="1">
      <c r="A3" s="25"/>
      <c r="B3" s="26"/>
      <c r="C3" s="467"/>
      <c r="D3" s="467"/>
      <c r="E3" s="467"/>
      <c r="F3" s="467"/>
      <c r="G3" s="307"/>
      <c r="S3" s="27"/>
      <c r="T3" s="27"/>
      <c r="U3" s="28"/>
      <c r="V3" s="27"/>
      <c r="W3" s="29"/>
      <c r="X3" s="26"/>
      <c r="Y3" s="26"/>
      <c r="Z3" s="4"/>
      <c r="AA3" s="4"/>
      <c r="AB3" s="4"/>
      <c r="AC3" s="4"/>
    </row>
    <row r="4" spans="1:29" ht="14.4" customHeight="1">
      <c r="A4" s="30"/>
      <c r="B4" s="27"/>
      <c r="C4" s="467"/>
      <c r="D4" s="467"/>
      <c r="E4" s="467"/>
      <c r="F4" s="467"/>
      <c r="G4" s="307"/>
      <c r="S4" s="27"/>
      <c r="T4" s="4"/>
      <c r="U4" s="28"/>
      <c r="V4" s="27"/>
      <c r="W4" s="31"/>
      <c r="X4" s="4"/>
      <c r="Y4" s="4"/>
      <c r="AA4" s="4"/>
      <c r="AB4" s="4"/>
      <c r="AC4" s="4"/>
    </row>
    <row r="5" spans="1:29" ht="23.4" thickBot="1">
      <c r="A5" s="32"/>
      <c r="B5" s="27"/>
      <c r="C5" s="27"/>
      <c r="D5" s="28"/>
      <c r="E5" s="28"/>
      <c r="F5" s="28"/>
      <c r="G5" s="33"/>
      <c r="H5" s="33"/>
      <c r="I5" s="28"/>
      <c r="J5" s="28"/>
      <c r="K5" s="28"/>
      <c r="L5" s="27"/>
      <c r="M5" s="28"/>
      <c r="N5" s="27"/>
      <c r="O5" s="28"/>
      <c r="P5" s="27"/>
      <c r="Q5" s="28"/>
      <c r="R5" s="27"/>
      <c r="S5" s="6" t="s">
        <v>0</v>
      </c>
      <c r="T5" s="34"/>
      <c r="U5" s="35"/>
      <c r="V5" s="276">
        <f>SUM(V7:V170)</f>
        <v>0</v>
      </c>
      <c r="W5" s="277">
        <f>SUM(W7:W170)</f>
        <v>0</v>
      </c>
      <c r="X5" s="4"/>
      <c r="Y5" s="4"/>
      <c r="Z5" s="4">
        <f>SUM(Z7:Z170)</f>
        <v>0</v>
      </c>
      <c r="AA5" s="301" t="s">
        <v>836</v>
      </c>
      <c r="AB5" s="4"/>
      <c r="AC5" s="4"/>
    </row>
    <row r="6" spans="1:29" ht="25.8" customHeight="1" thickBot="1">
      <c r="A6" s="36"/>
      <c r="B6" s="7" t="s">
        <v>1</v>
      </c>
      <c r="C6" s="8" t="s">
        <v>3</v>
      </c>
      <c r="D6" s="8" t="s">
        <v>4</v>
      </c>
      <c r="E6" s="8" t="s">
        <v>5</v>
      </c>
      <c r="F6" s="8" t="s">
        <v>2</v>
      </c>
      <c r="G6" s="37" t="s">
        <v>334</v>
      </c>
      <c r="H6" s="37" t="s">
        <v>6</v>
      </c>
      <c r="I6" s="278" t="s">
        <v>335</v>
      </c>
      <c r="J6" s="444" t="s">
        <v>7</v>
      </c>
      <c r="K6" s="279" t="s">
        <v>8</v>
      </c>
      <c r="L6" s="445" t="s">
        <v>9</v>
      </c>
      <c r="M6" s="446" t="s">
        <v>10</v>
      </c>
      <c r="N6" s="447" t="s">
        <v>11</v>
      </c>
      <c r="O6" s="448" t="s">
        <v>12</v>
      </c>
      <c r="P6" s="449" t="s">
        <v>13</v>
      </c>
      <c r="Q6" s="450" t="s">
        <v>336</v>
      </c>
      <c r="R6" s="280" t="s">
        <v>14</v>
      </c>
      <c r="S6" s="281" t="s">
        <v>15</v>
      </c>
      <c r="T6" s="282" t="s">
        <v>16</v>
      </c>
      <c r="U6" s="38"/>
      <c r="V6" s="39" t="s">
        <v>337</v>
      </c>
      <c r="W6" s="443" t="s">
        <v>841</v>
      </c>
      <c r="X6" s="40"/>
      <c r="Y6" s="41" t="s">
        <v>838</v>
      </c>
      <c r="Z6" s="11" t="s">
        <v>837</v>
      </c>
      <c r="AA6" s="11"/>
      <c r="AB6" s="11"/>
      <c r="AC6" s="11"/>
    </row>
    <row r="7" spans="1:29" ht="12" customHeight="1" thickBot="1">
      <c r="A7" s="42"/>
      <c r="B7" s="43" t="s">
        <v>338</v>
      </c>
      <c r="C7" s="44" t="s">
        <v>339</v>
      </c>
      <c r="D7" s="45" t="s">
        <v>340</v>
      </c>
      <c r="E7" s="46">
        <v>8</v>
      </c>
      <c r="F7" s="47">
        <v>3</v>
      </c>
      <c r="G7" s="48">
        <v>18.555</v>
      </c>
      <c r="H7" s="48">
        <v>37.11</v>
      </c>
      <c r="I7" s="308"/>
      <c r="J7" s="309"/>
      <c r="K7" s="310"/>
      <c r="L7" s="311"/>
      <c r="M7" s="312"/>
      <c r="N7" s="313"/>
      <c r="O7" s="314"/>
      <c r="P7" s="315"/>
      <c r="Q7" s="451"/>
      <c r="R7" s="49"/>
      <c r="S7" s="49"/>
      <c r="T7" s="50"/>
      <c r="U7" s="51"/>
      <c r="V7" s="283">
        <f t="shared" ref="V7:V18" si="0">SUM(I7:R7,T7)*G7</f>
        <v>0</v>
      </c>
      <c r="W7" s="284">
        <f t="shared" ref="W7:W18" si="1">SUM(I7:R7, T7)*H7</f>
        <v>0</v>
      </c>
      <c r="X7" s="12"/>
      <c r="Y7" s="11">
        <f>SUM(I7:Q7)</f>
        <v>0</v>
      </c>
      <c r="Z7" s="11">
        <f>Y7*E7</f>
        <v>0</v>
      </c>
      <c r="AA7" s="11"/>
      <c r="AB7" s="11"/>
      <c r="AC7" s="11"/>
    </row>
    <row r="8" spans="1:29" ht="12" customHeight="1">
      <c r="A8" s="42"/>
      <c r="B8" s="52" t="s">
        <v>338</v>
      </c>
      <c r="C8" s="53" t="s">
        <v>341</v>
      </c>
      <c r="D8" s="54" t="s">
        <v>19</v>
      </c>
      <c r="E8" s="55">
        <v>4</v>
      </c>
      <c r="F8" s="56">
        <v>2</v>
      </c>
      <c r="G8" s="48">
        <v>12.81</v>
      </c>
      <c r="H8" s="48">
        <v>25.62</v>
      </c>
      <c r="I8" s="316"/>
      <c r="J8" s="317"/>
      <c r="K8" s="318"/>
      <c r="L8" s="319"/>
      <c r="M8" s="320"/>
      <c r="N8" s="321"/>
      <c r="O8" s="322"/>
      <c r="P8" s="323"/>
      <c r="Q8" s="452"/>
      <c r="R8" s="57"/>
      <c r="S8" s="57"/>
      <c r="T8" s="58"/>
      <c r="U8" s="51"/>
      <c r="V8" s="283">
        <f t="shared" si="0"/>
        <v>0</v>
      </c>
      <c r="W8" s="284">
        <f t="shared" si="1"/>
        <v>0</v>
      </c>
      <c r="X8" s="12"/>
      <c r="Y8" s="11">
        <f t="shared" ref="Y8:Y31" si="2">SUM(I8:Q8)</f>
        <v>0</v>
      </c>
      <c r="Z8" s="11">
        <f t="shared" ref="Z8:Z31" si="3">Y8*E8</f>
        <v>0</v>
      </c>
      <c r="AA8" s="11"/>
      <c r="AB8" s="11"/>
      <c r="AC8" s="11"/>
    </row>
    <row r="9" spans="1:29" ht="12" customHeight="1">
      <c r="A9" s="42"/>
      <c r="B9" s="52" t="s">
        <v>338</v>
      </c>
      <c r="C9" s="53" t="s">
        <v>342</v>
      </c>
      <c r="D9" s="54" t="s">
        <v>19</v>
      </c>
      <c r="E9" s="55">
        <v>4</v>
      </c>
      <c r="F9" s="56">
        <v>2</v>
      </c>
      <c r="G9" s="48">
        <v>12.494999999999999</v>
      </c>
      <c r="H9" s="48">
        <v>24.99</v>
      </c>
      <c r="I9" s="316"/>
      <c r="J9" s="317"/>
      <c r="K9" s="318"/>
      <c r="L9" s="319"/>
      <c r="M9" s="320"/>
      <c r="N9" s="321"/>
      <c r="O9" s="322"/>
      <c r="P9" s="323"/>
      <c r="Q9" s="452"/>
      <c r="R9" s="57"/>
      <c r="S9" s="57"/>
      <c r="T9" s="58"/>
      <c r="U9" s="51"/>
      <c r="V9" s="283">
        <f t="shared" si="0"/>
        <v>0</v>
      </c>
      <c r="W9" s="284">
        <f t="shared" si="1"/>
        <v>0</v>
      </c>
      <c r="X9" s="12"/>
      <c r="Y9" s="11">
        <f t="shared" si="2"/>
        <v>0</v>
      </c>
      <c r="Z9" s="11">
        <f t="shared" si="3"/>
        <v>0</v>
      </c>
      <c r="AA9" s="11"/>
      <c r="AB9" s="11"/>
      <c r="AC9" s="11"/>
    </row>
    <row r="10" spans="1:29" ht="12" customHeight="1">
      <c r="A10" s="42"/>
      <c r="B10" s="52" t="s">
        <v>338</v>
      </c>
      <c r="C10" s="53" t="s">
        <v>343</v>
      </c>
      <c r="D10" s="54" t="s">
        <v>179</v>
      </c>
      <c r="E10" s="55">
        <v>4</v>
      </c>
      <c r="F10" s="56">
        <v>3</v>
      </c>
      <c r="G10" s="48">
        <v>16.635000000000002</v>
      </c>
      <c r="H10" s="48">
        <v>33.270000000000003</v>
      </c>
      <c r="I10" s="316"/>
      <c r="J10" s="317"/>
      <c r="K10" s="318"/>
      <c r="L10" s="319"/>
      <c r="M10" s="320"/>
      <c r="N10" s="321"/>
      <c r="O10" s="322"/>
      <c r="P10" s="323"/>
      <c r="Q10" s="452"/>
      <c r="R10" s="57"/>
      <c r="S10" s="57"/>
      <c r="T10" s="58"/>
      <c r="U10" s="51"/>
      <c r="V10" s="283">
        <f t="shared" si="0"/>
        <v>0</v>
      </c>
      <c r="W10" s="284">
        <f>SUM(I10:R10, T10)*H10</f>
        <v>0</v>
      </c>
      <c r="X10" s="12"/>
      <c r="Y10" s="11">
        <f t="shared" si="2"/>
        <v>0</v>
      </c>
      <c r="Z10" s="11">
        <f t="shared" si="3"/>
        <v>0</v>
      </c>
      <c r="AA10" s="11"/>
      <c r="AB10" s="11"/>
      <c r="AC10" s="11"/>
    </row>
    <row r="11" spans="1:29" ht="12" customHeight="1">
      <c r="A11" s="42"/>
      <c r="B11" s="52" t="s">
        <v>338</v>
      </c>
      <c r="C11" s="53" t="s">
        <v>344</v>
      </c>
      <c r="D11" s="54" t="s">
        <v>179</v>
      </c>
      <c r="E11" s="55">
        <v>4</v>
      </c>
      <c r="F11" s="56">
        <v>3</v>
      </c>
      <c r="G11" s="48">
        <v>16.53</v>
      </c>
      <c r="H11" s="48">
        <v>33.06</v>
      </c>
      <c r="I11" s="316"/>
      <c r="J11" s="317"/>
      <c r="K11" s="318"/>
      <c r="L11" s="319"/>
      <c r="M11" s="320"/>
      <c r="N11" s="321"/>
      <c r="O11" s="322"/>
      <c r="P11" s="323"/>
      <c r="Q11" s="452"/>
      <c r="R11" s="57"/>
      <c r="S11" s="57"/>
      <c r="T11" s="58"/>
      <c r="U11" s="51"/>
      <c r="V11" s="283">
        <f t="shared" si="0"/>
        <v>0</v>
      </c>
      <c r="W11" s="284">
        <f t="shared" si="1"/>
        <v>0</v>
      </c>
      <c r="X11" s="12"/>
      <c r="Y11" s="11">
        <f t="shared" si="2"/>
        <v>0</v>
      </c>
      <c r="Z11" s="11">
        <f t="shared" si="3"/>
        <v>0</v>
      </c>
      <c r="AA11" s="11"/>
      <c r="AB11" s="11"/>
      <c r="AC11" s="11"/>
    </row>
    <row r="12" spans="1:29" ht="12" customHeight="1">
      <c r="A12" s="42"/>
      <c r="B12" s="52" t="s">
        <v>338</v>
      </c>
      <c r="C12" s="53" t="s">
        <v>345</v>
      </c>
      <c r="D12" s="54" t="s">
        <v>22</v>
      </c>
      <c r="E12" s="55">
        <v>4</v>
      </c>
      <c r="F12" s="56">
        <v>5</v>
      </c>
      <c r="G12" s="48">
        <v>23.504999999999999</v>
      </c>
      <c r="H12" s="48">
        <v>47.01</v>
      </c>
      <c r="I12" s="316"/>
      <c r="J12" s="317"/>
      <c r="K12" s="318"/>
      <c r="L12" s="319"/>
      <c r="M12" s="320"/>
      <c r="N12" s="321"/>
      <c r="O12" s="322"/>
      <c r="P12" s="323"/>
      <c r="Q12" s="452"/>
      <c r="R12" s="57"/>
      <c r="S12" s="57"/>
      <c r="T12" s="58"/>
      <c r="U12" s="51"/>
      <c r="V12" s="283">
        <f t="shared" si="0"/>
        <v>0</v>
      </c>
      <c r="W12" s="284">
        <f t="shared" si="1"/>
        <v>0</v>
      </c>
      <c r="X12" s="12"/>
      <c r="Y12" s="11">
        <f t="shared" si="2"/>
        <v>0</v>
      </c>
      <c r="Z12" s="11">
        <f t="shared" si="3"/>
        <v>0</v>
      </c>
      <c r="AA12" s="11"/>
      <c r="AB12" s="11"/>
      <c r="AC12" s="11"/>
    </row>
    <row r="13" spans="1:29" ht="12" customHeight="1">
      <c r="A13" s="59"/>
      <c r="B13" s="60" t="s">
        <v>338</v>
      </c>
      <c r="C13" s="61" t="s">
        <v>346</v>
      </c>
      <c r="D13" s="62" t="s">
        <v>22</v>
      </c>
      <c r="E13" s="63"/>
      <c r="F13" s="64">
        <v>5</v>
      </c>
      <c r="G13" s="48">
        <v>27.405000000000001</v>
      </c>
      <c r="H13" s="48">
        <v>54.81</v>
      </c>
      <c r="I13" s="324"/>
      <c r="J13" s="325"/>
      <c r="K13" s="326"/>
      <c r="L13" s="327"/>
      <c r="M13" s="328"/>
      <c r="N13" s="329"/>
      <c r="O13" s="330"/>
      <c r="P13" s="331"/>
      <c r="Q13" s="453"/>
      <c r="R13" s="65"/>
      <c r="S13" s="65"/>
      <c r="T13" s="66"/>
      <c r="U13" s="67"/>
      <c r="V13" s="285">
        <f t="shared" si="0"/>
        <v>0</v>
      </c>
      <c r="W13" s="286">
        <f t="shared" si="1"/>
        <v>0</v>
      </c>
      <c r="X13" s="18"/>
      <c r="Y13" s="11">
        <f t="shared" si="2"/>
        <v>0</v>
      </c>
      <c r="Z13" s="11">
        <f t="shared" si="3"/>
        <v>0</v>
      </c>
      <c r="AA13" s="17"/>
      <c r="AB13" s="17"/>
      <c r="AC13" s="17"/>
    </row>
    <row r="14" spans="1:29" ht="12" customHeight="1">
      <c r="A14" s="42"/>
      <c r="B14" s="52" t="s">
        <v>338</v>
      </c>
      <c r="C14" s="53" t="s">
        <v>347</v>
      </c>
      <c r="D14" s="54" t="s">
        <v>348</v>
      </c>
      <c r="E14" s="55">
        <v>4</v>
      </c>
      <c r="F14" s="56">
        <v>6</v>
      </c>
      <c r="G14" s="48">
        <v>35.130000000000003</v>
      </c>
      <c r="H14" s="48">
        <v>70.260000000000005</v>
      </c>
      <c r="I14" s="316"/>
      <c r="J14" s="317"/>
      <c r="K14" s="318"/>
      <c r="L14" s="319"/>
      <c r="M14" s="320"/>
      <c r="N14" s="321"/>
      <c r="O14" s="322"/>
      <c r="P14" s="323"/>
      <c r="Q14" s="452"/>
      <c r="R14" s="57"/>
      <c r="S14" s="57"/>
      <c r="T14" s="58"/>
      <c r="U14" s="51"/>
      <c r="V14" s="283">
        <f t="shared" si="0"/>
        <v>0</v>
      </c>
      <c r="W14" s="284">
        <f t="shared" si="1"/>
        <v>0</v>
      </c>
      <c r="X14" s="12"/>
      <c r="Y14" s="11">
        <f t="shared" si="2"/>
        <v>0</v>
      </c>
      <c r="Z14" s="11">
        <f t="shared" si="3"/>
        <v>0</v>
      </c>
      <c r="AA14" s="11"/>
      <c r="AB14" s="11"/>
      <c r="AC14" s="11"/>
    </row>
    <row r="15" spans="1:29" ht="12" customHeight="1">
      <c r="A15" s="42"/>
      <c r="B15" s="52" t="s">
        <v>338</v>
      </c>
      <c r="C15" s="53" t="s">
        <v>349</v>
      </c>
      <c r="D15" s="54" t="s">
        <v>348</v>
      </c>
      <c r="E15" s="55">
        <v>4</v>
      </c>
      <c r="F15" s="56">
        <v>6</v>
      </c>
      <c r="G15" s="48">
        <v>39.96</v>
      </c>
      <c r="H15" s="48">
        <v>79.92</v>
      </c>
      <c r="I15" s="316"/>
      <c r="J15" s="317"/>
      <c r="K15" s="318"/>
      <c r="L15" s="319"/>
      <c r="M15" s="320"/>
      <c r="N15" s="321"/>
      <c r="O15" s="322"/>
      <c r="P15" s="323"/>
      <c r="Q15" s="452"/>
      <c r="R15" s="57"/>
      <c r="S15" s="57"/>
      <c r="T15" s="58"/>
      <c r="U15" s="51"/>
      <c r="V15" s="283">
        <f t="shared" si="0"/>
        <v>0</v>
      </c>
      <c r="W15" s="284">
        <f t="shared" si="1"/>
        <v>0</v>
      </c>
      <c r="X15" s="12"/>
      <c r="Y15" s="11">
        <f t="shared" si="2"/>
        <v>0</v>
      </c>
      <c r="Z15" s="11">
        <f t="shared" si="3"/>
        <v>0</v>
      </c>
      <c r="AA15" s="11"/>
      <c r="AB15" s="11"/>
      <c r="AC15" s="11"/>
    </row>
    <row r="16" spans="1:29" ht="12" customHeight="1">
      <c r="A16" s="42"/>
      <c r="B16" s="52" t="s">
        <v>338</v>
      </c>
      <c r="C16" s="53" t="s">
        <v>350</v>
      </c>
      <c r="D16" s="54" t="s">
        <v>329</v>
      </c>
      <c r="E16" s="55">
        <v>4</v>
      </c>
      <c r="F16" s="56">
        <v>10</v>
      </c>
      <c r="G16" s="48">
        <v>78.674999999999997</v>
      </c>
      <c r="H16" s="48">
        <v>157.35</v>
      </c>
      <c r="I16" s="316"/>
      <c r="J16" s="317"/>
      <c r="K16" s="318"/>
      <c r="L16" s="319"/>
      <c r="M16" s="320"/>
      <c r="N16" s="321"/>
      <c r="O16" s="322"/>
      <c r="P16" s="323"/>
      <c r="Q16" s="452"/>
      <c r="R16" s="57"/>
      <c r="S16" s="57"/>
      <c r="T16" s="58"/>
      <c r="U16" s="51"/>
      <c r="V16" s="283">
        <f t="shared" si="0"/>
        <v>0</v>
      </c>
      <c r="W16" s="284">
        <f t="shared" si="1"/>
        <v>0</v>
      </c>
      <c r="X16" s="12"/>
      <c r="Y16" s="11">
        <f t="shared" si="2"/>
        <v>0</v>
      </c>
      <c r="Z16" s="11">
        <f t="shared" si="3"/>
        <v>0</v>
      </c>
      <c r="AA16" s="11"/>
      <c r="AB16" s="11"/>
      <c r="AC16" s="11"/>
    </row>
    <row r="17" spans="1:29" ht="12" customHeight="1">
      <c r="A17" s="42"/>
      <c r="B17" s="68" t="s">
        <v>338</v>
      </c>
      <c r="C17" s="69" t="s">
        <v>351</v>
      </c>
      <c r="D17" s="70" t="s">
        <v>352</v>
      </c>
      <c r="E17" s="71">
        <v>1</v>
      </c>
      <c r="F17" s="72">
        <v>4</v>
      </c>
      <c r="G17" s="48">
        <v>21.164999999999999</v>
      </c>
      <c r="H17" s="48">
        <v>42.33</v>
      </c>
      <c r="I17" s="332"/>
      <c r="J17" s="333"/>
      <c r="K17" s="334"/>
      <c r="L17" s="335"/>
      <c r="M17" s="336"/>
      <c r="N17" s="337"/>
      <c r="O17" s="338"/>
      <c r="P17" s="339"/>
      <c r="Q17" s="454"/>
      <c r="R17" s="73"/>
      <c r="S17" s="73"/>
      <c r="T17" s="74"/>
      <c r="U17" s="51"/>
      <c r="V17" s="283">
        <f t="shared" si="0"/>
        <v>0</v>
      </c>
      <c r="W17" s="284">
        <f t="shared" si="1"/>
        <v>0</v>
      </c>
      <c r="X17" s="12"/>
      <c r="Y17" s="11">
        <f t="shared" si="2"/>
        <v>0</v>
      </c>
      <c r="Z17" s="11">
        <f t="shared" si="3"/>
        <v>0</v>
      </c>
      <c r="AA17" s="11"/>
      <c r="AB17" s="11"/>
      <c r="AC17" s="11"/>
    </row>
    <row r="18" spans="1:29" ht="12" customHeight="1">
      <c r="A18" s="42"/>
      <c r="B18" s="75" t="s">
        <v>353</v>
      </c>
      <c r="C18" s="76" t="s">
        <v>354</v>
      </c>
      <c r="D18" s="77" t="s">
        <v>25</v>
      </c>
      <c r="E18" s="78">
        <v>41</v>
      </c>
      <c r="F18" s="79">
        <v>49</v>
      </c>
      <c r="G18" s="80">
        <v>302.86500000000001</v>
      </c>
      <c r="H18" s="81">
        <v>605.73</v>
      </c>
      <c r="I18" s="340"/>
      <c r="J18" s="341"/>
      <c r="K18" s="342"/>
      <c r="L18" s="343"/>
      <c r="M18" s="344"/>
      <c r="N18" s="345"/>
      <c r="O18" s="346"/>
      <c r="P18" s="347"/>
      <c r="Q18" s="455"/>
      <c r="R18" s="82"/>
      <c r="S18" s="82"/>
      <c r="T18" s="83"/>
      <c r="U18" s="51"/>
      <c r="V18" s="284">
        <f t="shared" si="0"/>
        <v>0</v>
      </c>
      <c r="W18" s="284">
        <f t="shared" si="1"/>
        <v>0</v>
      </c>
      <c r="X18" s="12"/>
      <c r="Y18" s="11">
        <f t="shared" si="2"/>
        <v>0</v>
      </c>
      <c r="Z18" s="11">
        <f t="shared" si="3"/>
        <v>0</v>
      </c>
      <c r="AA18" s="11"/>
      <c r="AB18" s="11"/>
      <c r="AC18" s="11"/>
    </row>
    <row r="19" spans="1:29" ht="12" customHeight="1">
      <c r="A19" s="85"/>
      <c r="B19" s="15"/>
      <c r="C19" s="86"/>
      <c r="D19" s="15"/>
      <c r="E19" s="1"/>
      <c r="F19" s="1"/>
      <c r="G19" s="87"/>
      <c r="H19" s="88"/>
      <c r="I19" s="348"/>
      <c r="J19" s="349"/>
      <c r="K19" s="349"/>
      <c r="L19" s="349"/>
      <c r="M19" s="349"/>
      <c r="N19" s="349"/>
      <c r="O19" s="349"/>
      <c r="P19" s="349"/>
      <c r="Q19" s="349"/>
      <c r="R19" s="15"/>
      <c r="S19" s="15"/>
      <c r="T19" s="15"/>
      <c r="U19" s="15"/>
      <c r="V19" s="89"/>
      <c r="W19" s="90"/>
      <c r="X19" s="11"/>
      <c r="Y19" s="11"/>
      <c r="Z19" s="11"/>
      <c r="AA19" s="11"/>
      <c r="AB19" s="11"/>
      <c r="AC19" s="11"/>
    </row>
    <row r="20" spans="1:29" ht="12" customHeight="1">
      <c r="A20" s="42"/>
      <c r="B20" s="91" t="s">
        <v>355</v>
      </c>
      <c r="C20" s="92" t="s">
        <v>356</v>
      </c>
      <c r="D20" s="93" t="s">
        <v>340</v>
      </c>
      <c r="E20" s="94">
        <v>8</v>
      </c>
      <c r="F20" s="93">
        <v>3</v>
      </c>
      <c r="G20" s="48">
        <v>17.984999999999999</v>
      </c>
      <c r="H20" s="48">
        <v>35.97</v>
      </c>
      <c r="I20" s="350"/>
      <c r="J20" s="351"/>
      <c r="K20" s="352"/>
      <c r="L20" s="353"/>
      <c r="M20" s="354"/>
      <c r="N20" s="355"/>
      <c r="O20" s="356"/>
      <c r="P20" s="357"/>
      <c r="Q20" s="456"/>
      <c r="R20" s="95"/>
      <c r="S20" s="95"/>
      <c r="T20" s="96"/>
      <c r="U20" s="51"/>
      <c r="V20" s="283">
        <f t="shared" ref="V20:V31" si="4">SUM(I20:R20,T20)*G20</f>
        <v>0</v>
      </c>
      <c r="W20" s="284">
        <f t="shared" ref="W20:W31" si="5">SUM(I20:R20, T20)*H20</f>
        <v>0</v>
      </c>
      <c r="X20" s="12"/>
      <c r="Y20" s="11">
        <f t="shared" si="2"/>
        <v>0</v>
      </c>
      <c r="Z20" s="11">
        <f t="shared" si="3"/>
        <v>0</v>
      </c>
      <c r="AA20" s="11"/>
      <c r="AB20" s="11"/>
      <c r="AC20" s="11"/>
    </row>
    <row r="21" spans="1:29" ht="12" customHeight="1">
      <c r="A21" s="42"/>
      <c r="B21" s="52" t="s">
        <v>355</v>
      </c>
      <c r="C21" s="53" t="s">
        <v>357</v>
      </c>
      <c r="D21" s="54" t="s">
        <v>19</v>
      </c>
      <c r="E21" s="55">
        <v>4</v>
      </c>
      <c r="F21" s="54">
        <v>3</v>
      </c>
      <c r="G21" s="48">
        <v>14.4</v>
      </c>
      <c r="H21" s="48">
        <v>28.8</v>
      </c>
      <c r="I21" s="316"/>
      <c r="J21" s="317"/>
      <c r="K21" s="318"/>
      <c r="L21" s="319"/>
      <c r="M21" s="320"/>
      <c r="N21" s="321"/>
      <c r="O21" s="322"/>
      <c r="P21" s="323"/>
      <c r="Q21" s="452"/>
      <c r="R21" s="57"/>
      <c r="S21" s="57"/>
      <c r="T21" s="58"/>
      <c r="U21" s="51"/>
      <c r="V21" s="283">
        <f t="shared" si="4"/>
        <v>0</v>
      </c>
      <c r="W21" s="284">
        <f t="shared" si="5"/>
        <v>0</v>
      </c>
      <c r="X21" s="12"/>
      <c r="Y21" s="11">
        <f t="shared" si="2"/>
        <v>0</v>
      </c>
      <c r="Z21" s="11">
        <f t="shared" si="3"/>
        <v>0</v>
      </c>
      <c r="AA21" s="11"/>
      <c r="AB21" s="11"/>
      <c r="AC21" s="11"/>
    </row>
    <row r="22" spans="1:29" ht="12" customHeight="1">
      <c r="A22" s="42"/>
      <c r="B22" s="52" t="s">
        <v>355</v>
      </c>
      <c r="C22" s="53" t="s">
        <v>358</v>
      </c>
      <c r="D22" s="54" t="s">
        <v>19</v>
      </c>
      <c r="E22" s="55">
        <v>4</v>
      </c>
      <c r="F22" s="54">
        <v>3</v>
      </c>
      <c r="G22" s="48">
        <v>14.865</v>
      </c>
      <c r="H22" s="48">
        <v>29.73</v>
      </c>
      <c r="I22" s="316"/>
      <c r="J22" s="317"/>
      <c r="K22" s="318"/>
      <c r="L22" s="319"/>
      <c r="M22" s="320"/>
      <c r="N22" s="321"/>
      <c r="O22" s="322"/>
      <c r="P22" s="323"/>
      <c r="Q22" s="452"/>
      <c r="R22" s="57"/>
      <c r="S22" s="57"/>
      <c r="T22" s="58"/>
      <c r="U22" s="51"/>
      <c r="V22" s="283">
        <f t="shared" si="4"/>
        <v>0</v>
      </c>
      <c r="W22" s="284">
        <f t="shared" si="5"/>
        <v>0</v>
      </c>
      <c r="X22" s="12"/>
      <c r="Y22" s="11">
        <f t="shared" si="2"/>
        <v>0</v>
      </c>
      <c r="Z22" s="11">
        <f t="shared" si="3"/>
        <v>0</v>
      </c>
      <c r="AA22" s="11"/>
      <c r="AB22" s="11"/>
      <c r="AC22" s="11"/>
    </row>
    <row r="23" spans="1:29" ht="12" customHeight="1">
      <c r="A23" s="42"/>
      <c r="B23" s="52" t="s">
        <v>355</v>
      </c>
      <c r="C23" s="53" t="s">
        <v>359</v>
      </c>
      <c r="D23" s="54" t="s">
        <v>179</v>
      </c>
      <c r="E23" s="55">
        <v>4</v>
      </c>
      <c r="F23" s="54">
        <v>5</v>
      </c>
      <c r="G23" s="48">
        <v>19.41</v>
      </c>
      <c r="H23" s="48">
        <v>38.82</v>
      </c>
      <c r="I23" s="316"/>
      <c r="J23" s="317"/>
      <c r="K23" s="318"/>
      <c r="L23" s="319"/>
      <c r="M23" s="320"/>
      <c r="N23" s="321"/>
      <c r="O23" s="322"/>
      <c r="P23" s="323"/>
      <c r="Q23" s="452"/>
      <c r="R23" s="57"/>
      <c r="S23" s="57"/>
      <c r="T23" s="58"/>
      <c r="U23" s="51"/>
      <c r="V23" s="283">
        <f t="shared" si="4"/>
        <v>0</v>
      </c>
      <c r="W23" s="284">
        <f t="shared" si="5"/>
        <v>0</v>
      </c>
      <c r="X23" s="12"/>
      <c r="Y23" s="11">
        <f t="shared" si="2"/>
        <v>0</v>
      </c>
      <c r="Z23" s="11">
        <f t="shared" si="3"/>
        <v>0</v>
      </c>
      <c r="AA23" s="11"/>
      <c r="AB23" s="11"/>
      <c r="AC23" s="11"/>
    </row>
    <row r="24" spans="1:29" ht="12" customHeight="1">
      <c r="A24" s="42"/>
      <c r="B24" s="52" t="s">
        <v>355</v>
      </c>
      <c r="C24" s="53" t="s">
        <v>360</v>
      </c>
      <c r="D24" s="54" t="s">
        <v>179</v>
      </c>
      <c r="E24" s="55">
        <v>4</v>
      </c>
      <c r="F24" s="54">
        <v>4</v>
      </c>
      <c r="G24" s="48">
        <v>21.074999999999999</v>
      </c>
      <c r="H24" s="48">
        <v>42.15</v>
      </c>
      <c r="I24" s="316"/>
      <c r="J24" s="317"/>
      <c r="K24" s="318"/>
      <c r="L24" s="319"/>
      <c r="M24" s="320"/>
      <c r="N24" s="321"/>
      <c r="O24" s="322"/>
      <c r="P24" s="323"/>
      <c r="Q24" s="452"/>
      <c r="R24" s="57"/>
      <c r="S24" s="57"/>
      <c r="T24" s="58"/>
      <c r="U24" s="51"/>
      <c r="V24" s="283">
        <f t="shared" si="4"/>
        <v>0</v>
      </c>
      <c r="W24" s="284">
        <f t="shared" si="5"/>
        <v>0</v>
      </c>
      <c r="X24" s="12"/>
      <c r="Y24" s="11">
        <f t="shared" si="2"/>
        <v>0</v>
      </c>
      <c r="Z24" s="11">
        <f t="shared" si="3"/>
        <v>0</v>
      </c>
      <c r="AA24" s="11"/>
      <c r="AB24" s="11"/>
      <c r="AC24" s="11"/>
    </row>
    <row r="25" spans="1:29" ht="12" customHeight="1">
      <c r="A25" s="42"/>
      <c r="B25" s="52" t="s">
        <v>355</v>
      </c>
      <c r="C25" s="53" t="s">
        <v>361</v>
      </c>
      <c r="D25" s="54" t="s">
        <v>22</v>
      </c>
      <c r="E25" s="55">
        <v>4</v>
      </c>
      <c r="F25" s="54">
        <v>3</v>
      </c>
      <c r="G25" s="48">
        <v>22.905000000000001</v>
      </c>
      <c r="H25" s="48">
        <v>45.81</v>
      </c>
      <c r="I25" s="316"/>
      <c r="J25" s="317"/>
      <c r="K25" s="318"/>
      <c r="L25" s="319"/>
      <c r="M25" s="320"/>
      <c r="N25" s="321"/>
      <c r="O25" s="322"/>
      <c r="P25" s="323"/>
      <c r="Q25" s="452"/>
      <c r="R25" s="57"/>
      <c r="S25" s="57"/>
      <c r="T25" s="58"/>
      <c r="U25" s="51"/>
      <c r="V25" s="283">
        <f t="shared" si="4"/>
        <v>0</v>
      </c>
      <c r="W25" s="284">
        <f t="shared" si="5"/>
        <v>0</v>
      </c>
      <c r="X25" s="12"/>
      <c r="Y25" s="11">
        <f t="shared" si="2"/>
        <v>0</v>
      </c>
      <c r="Z25" s="11">
        <f t="shared" si="3"/>
        <v>0</v>
      </c>
      <c r="AA25" s="11"/>
      <c r="AB25" s="11"/>
      <c r="AC25" s="11"/>
    </row>
    <row r="26" spans="1:29" ht="12" customHeight="1">
      <c r="A26" s="42"/>
      <c r="B26" s="52" t="s">
        <v>355</v>
      </c>
      <c r="C26" s="53" t="s">
        <v>362</v>
      </c>
      <c r="D26" s="54" t="s">
        <v>22</v>
      </c>
      <c r="E26" s="55">
        <v>4</v>
      </c>
      <c r="F26" s="54">
        <v>5</v>
      </c>
      <c r="G26" s="48">
        <v>23.234999999999999</v>
      </c>
      <c r="H26" s="48">
        <v>46.47</v>
      </c>
      <c r="I26" s="316"/>
      <c r="J26" s="317"/>
      <c r="K26" s="318"/>
      <c r="L26" s="319"/>
      <c r="M26" s="320"/>
      <c r="N26" s="321"/>
      <c r="O26" s="322"/>
      <c r="P26" s="323"/>
      <c r="Q26" s="452"/>
      <c r="R26" s="57"/>
      <c r="S26" s="57"/>
      <c r="T26" s="58"/>
      <c r="U26" s="51"/>
      <c r="V26" s="283">
        <f t="shared" si="4"/>
        <v>0</v>
      </c>
      <c r="W26" s="284">
        <f t="shared" si="5"/>
        <v>0</v>
      </c>
      <c r="X26" s="12"/>
      <c r="Y26" s="11">
        <f t="shared" si="2"/>
        <v>0</v>
      </c>
      <c r="Z26" s="11">
        <f t="shared" si="3"/>
        <v>0</v>
      </c>
      <c r="AA26" s="11"/>
      <c r="AB26" s="11"/>
      <c r="AC26" s="11"/>
    </row>
    <row r="27" spans="1:29" ht="12" customHeight="1">
      <c r="A27" s="42"/>
      <c r="B27" s="52" t="s">
        <v>355</v>
      </c>
      <c r="C27" s="53" t="s">
        <v>363</v>
      </c>
      <c r="D27" s="54" t="s">
        <v>348</v>
      </c>
      <c r="E27" s="55">
        <v>4</v>
      </c>
      <c r="F27" s="54">
        <v>4</v>
      </c>
      <c r="G27" s="48">
        <v>30.375</v>
      </c>
      <c r="H27" s="48">
        <v>60.75</v>
      </c>
      <c r="I27" s="316"/>
      <c r="J27" s="317"/>
      <c r="K27" s="318"/>
      <c r="L27" s="319"/>
      <c r="M27" s="320"/>
      <c r="N27" s="321"/>
      <c r="O27" s="322"/>
      <c r="P27" s="323"/>
      <c r="Q27" s="452"/>
      <c r="R27" s="57"/>
      <c r="S27" s="57"/>
      <c r="T27" s="58"/>
      <c r="U27" s="51"/>
      <c r="V27" s="283">
        <f t="shared" si="4"/>
        <v>0</v>
      </c>
      <c r="W27" s="284">
        <f t="shared" si="5"/>
        <v>0</v>
      </c>
      <c r="X27" s="12"/>
      <c r="Y27" s="11">
        <f t="shared" si="2"/>
        <v>0</v>
      </c>
      <c r="Z27" s="11">
        <f t="shared" si="3"/>
        <v>0</v>
      </c>
      <c r="AA27" s="11"/>
      <c r="AB27" s="11"/>
      <c r="AC27" s="11"/>
    </row>
    <row r="28" spans="1:29" ht="12" customHeight="1">
      <c r="A28" s="42"/>
      <c r="B28" s="52" t="s">
        <v>355</v>
      </c>
      <c r="C28" s="53" t="s">
        <v>364</v>
      </c>
      <c r="D28" s="54" t="s">
        <v>348</v>
      </c>
      <c r="E28" s="55">
        <v>4</v>
      </c>
      <c r="F28" s="54">
        <v>6</v>
      </c>
      <c r="G28" s="48">
        <v>39.104999999999997</v>
      </c>
      <c r="H28" s="48">
        <v>78.209999999999994</v>
      </c>
      <c r="I28" s="316"/>
      <c r="J28" s="317"/>
      <c r="K28" s="318"/>
      <c r="L28" s="319"/>
      <c r="M28" s="320"/>
      <c r="N28" s="321"/>
      <c r="O28" s="322"/>
      <c r="P28" s="323"/>
      <c r="Q28" s="452"/>
      <c r="R28" s="57"/>
      <c r="S28" s="57"/>
      <c r="T28" s="58"/>
      <c r="U28" s="51"/>
      <c r="V28" s="283">
        <f t="shared" si="4"/>
        <v>0</v>
      </c>
      <c r="W28" s="284">
        <f t="shared" si="5"/>
        <v>0</v>
      </c>
      <c r="X28" s="12"/>
      <c r="Y28" s="11">
        <f t="shared" si="2"/>
        <v>0</v>
      </c>
      <c r="Z28" s="11">
        <f t="shared" si="3"/>
        <v>0</v>
      </c>
      <c r="AA28" s="11"/>
      <c r="AB28" s="11"/>
      <c r="AC28" s="11"/>
    </row>
    <row r="29" spans="1:29" ht="12" customHeight="1">
      <c r="A29" s="42"/>
      <c r="B29" s="52" t="s">
        <v>355</v>
      </c>
      <c r="C29" s="53" t="s">
        <v>365</v>
      </c>
      <c r="D29" s="54" t="s">
        <v>329</v>
      </c>
      <c r="E29" s="55">
        <v>4</v>
      </c>
      <c r="F29" s="54">
        <v>12</v>
      </c>
      <c r="G29" s="48">
        <v>47.1</v>
      </c>
      <c r="H29" s="48">
        <v>94.2</v>
      </c>
      <c r="I29" s="316"/>
      <c r="J29" s="317"/>
      <c r="K29" s="318"/>
      <c r="L29" s="319"/>
      <c r="M29" s="320"/>
      <c r="N29" s="321"/>
      <c r="O29" s="322"/>
      <c r="P29" s="323"/>
      <c r="Q29" s="452"/>
      <c r="R29" s="57"/>
      <c r="S29" s="57"/>
      <c r="T29" s="58"/>
      <c r="U29" s="51"/>
      <c r="V29" s="283">
        <f t="shared" si="4"/>
        <v>0</v>
      </c>
      <c r="W29" s="284">
        <f t="shared" si="5"/>
        <v>0</v>
      </c>
      <c r="X29" s="12"/>
      <c r="Y29" s="11">
        <f t="shared" si="2"/>
        <v>0</v>
      </c>
      <c r="Z29" s="11">
        <f t="shared" si="3"/>
        <v>0</v>
      </c>
      <c r="AA29" s="11"/>
      <c r="AB29" s="11"/>
      <c r="AC29" s="11"/>
    </row>
    <row r="30" spans="1:29" ht="12" customHeight="1">
      <c r="A30" s="42"/>
      <c r="B30" s="97" t="s">
        <v>355</v>
      </c>
      <c r="C30" s="98" t="s">
        <v>366</v>
      </c>
      <c r="D30" s="99" t="s">
        <v>352</v>
      </c>
      <c r="E30" s="100">
        <v>1</v>
      </c>
      <c r="F30" s="99">
        <v>7</v>
      </c>
      <c r="G30" s="48">
        <v>28.89</v>
      </c>
      <c r="H30" s="48">
        <v>57.78</v>
      </c>
      <c r="I30" s="332"/>
      <c r="J30" s="333"/>
      <c r="K30" s="334"/>
      <c r="L30" s="335"/>
      <c r="M30" s="336"/>
      <c r="N30" s="337"/>
      <c r="O30" s="338"/>
      <c r="P30" s="339"/>
      <c r="Q30" s="454"/>
      <c r="R30" s="73"/>
      <c r="S30" s="73"/>
      <c r="T30" s="74"/>
      <c r="U30" s="51"/>
      <c r="V30" s="283">
        <f t="shared" si="4"/>
        <v>0</v>
      </c>
      <c r="W30" s="284">
        <f t="shared" si="5"/>
        <v>0</v>
      </c>
      <c r="X30" s="12"/>
      <c r="Y30" s="11">
        <f t="shared" si="2"/>
        <v>0</v>
      </c>
      <c r="Z30" s="11">
        <f t="shared" si="3"/>
        <v>0</v>
      </c>
      <c r="AA30" s="11"/>
      <c r="AB30" s="11"/>
      <c r="AC30" s="11"/>
    </row>
    <row r="31" spans="1:29" ht="12" customHeight="1">
      <c r="A31" s="42"/>
      <c r="B31" s="75" t="s">
        <v>367</v>
      </c>
      <c r="C31" s="76" t="s">
        <v>368</v>
      </c>
      <c r="D31" s="77" t="s">
        <v>25</v>
      </c>
      <c r="E31" s="78">
        <v>45</v>
      </c>
      <c r="F31" s="77">
        <v>55</v>
      </c>
      <c r="G31" s="87">
        <v>279.34499999999997</v>
      </c>
      <c r="H31" s="101">
        <v>558.68999999999994</v>
      </c>
      <c r="I31" s="358"/>
      <c r="J31" s="359"/>
      <c r="K31" s="360"/>
      <c r="L31" s="361"/>
      <c r="M31" s="362"/>
      <c r="N31" s="363"/>
      <c r="O31" s="364"/>
      <c r="P31" s="365"/>
      <c r="Q31" s="457"/>
      <c r="R31" s="102"/>
      <c r="S31" s="102"/>
      <c r="T31" s="103"/>
      <c r="U31" s="51"/>
      <c r="V31" s="284">
        <f t="shared" si="4"/>
        <v>0</v>
      </c>
      <c r="W31" s="284">
        <f t="shared" si="5"/>
        <v>0</v>
      </c>
      <c r="X31" s="12"/>
      <c r="Y31" s="11">
        <f t="shared" si="2"/>
        <v>0</v>
      </c>
      <c r="Z31" s="11">
        <f t="shared" si="3"/>
        <v>0</v>
      </c>
      <c r="AA31" s="11"/>
      <c r="AB31" s="11"/>
      <c r="AC31" s="11"/>
    </row>
    <row r="32" spans="1:29" ht="12" customHeight="1">
      <c r="A32" s="104"/>
      <c r="B32" s="9"/>
      <c r="C32" s="105"/>
      <c r="D32" s="9"/>
      <c r="E32" s="10"/>
      <c r="F32" s="9"/>
      <c r="G32" s="87"/>
      <c r="H32" s="88"/>
      <c r="I32" s="348"/>
      <c r="J32" s="349"/>
      <c r="K32" s="349"/>
      <c r="L32" s="349"/>
      <c r="M32" s="349"/>
      <c r="N32" s="349"/>
      <c r="O32" s="349"/>
      <c r="P32" s="349"/>
      <c r="Q32" s="349"/>
      <c r="R32" s="15"/>
      <c r="S32" s="15"/>
      <c r="T32" s="15"/>
      <c r="U32" s="15"/>
      <c r="V32" s="89"/>
      <c r="W32" s="90"/>
      <c r="X32" s="106"/>
      <c r="Y32" s="11"/>
      <c r="Z32" s="11"/>
      <c r="AA32" s="11"/>
      <c r="AB32" s="11"/>
      <c r="AC32" s="11"/>
    </row>
    <row r="33" spans="1:29" ht="12" customHeight="1">
      <c r="A33" s="104"/>
      <c r="B33" s="9"/>
      <c r="C33" s="105"/>
      <c r="D33" s="9"/>
      <c r="E33" s="10"/>
      <c r="F33" s="9"/>
      <c r="G33" s="87"/>
      <c r="H33" s="107"/>
      <c r="I33" s="349"/>
      <c r="J33" s="349"/>
      <c r="K33" s="349"/>
      <c r="L33" s="349"/>
      <c r="M33" s="349"/>
      <c r="N33" s="349"/>
      <c r="O33" s="349"/>
      <c r="P33" s="349"/>
      <c r="Q33" s="349"/>
      <c r="R33" s="15"/>
      <c r="S33" s="15"/>
      <c r="T33" s="15"/>
      <c r="U33" s="15"/>
      <c r="V33" s="89"/>
      <c r="W33" s="90"/>
      <c r="X33" s="11"/>
      <c r="Y33" s="11"/>
      <c r="Z33" s="11"/>
      <c r="AA33" s="11"/>
      <c r="AB33" s="11"/>
      <c r="AC33" s="11"/>
    </row>
    <row r="34" spans="1:29" ht="12" customHeight="1">
      <c r="A34" s="59"/>
      <c r="B34" s="108" t="s">
        <v>369</v>
      </c>
      <c r="C34" s="109" t="s">
        <v>370</v>
      </c>
      <c r="D34" s="110" t="s">
        <v>340</v>
      </c>
      <c r="E34" s="111"/>
      <c r="F34" s="110">
        <v>2</v>
      </c>
      <c r="G34" s="48" t="e">
        <v>#N/A</v>
      </c>
      <c r="H34" s="48" t="e">
        <v>#N/A</v>
      </c>
      <c r="I34" s="366"/>
      <c r="J34" s="367"/>
      <c r="K34" s="368"/>
      <c r="L34" s="369"/>
      <c r="M34" s="370"/>
      <c r="N34" s="371"/>
      <c r="O34" s="372"/>
      <c r="P34" s="373"/>
      <c r="Q34" s="458"/>
      <c r="R34" s="112"/>
      <c r="S34" s="112"/>
      <c r="T34" s="113"/>
      <c r="U34" s="67"/>
      <c r="V34" s="287">
        <v>0</v>
      </c>
      <c r="W34" s="288">
        <v>0</v>
      </c>
      <c r="X34" s="18"/>
      <c r="Y34" s="11">
        <f t="shared" ref="Y34:Y45" si="6">SUM(I34:Q34)</f>
        <v>0</v>
      </c>
      <c r="Z34" s="11">
        <f t="shared" ref="Z34:Z45" si="7">Y34*E34</f>
        <v>0</v>
      </c>
      <c r="AA34" s="17"/>
      <c r="AB34" s="17"/>
      <c r="AC34" s="17"/>
    </row>
    <row r="35" spans="1:29" ht="12" customHeight="1">
      <c r="A35" s="42"/>
      <c r="B35" s="52" t="s">
        <v>369</v>
      </c>
      <c r="C35" s="53" t="s">
        <v>371</v>
      </c>
      <c r="D35" s="54" t="s">
        <v>19</v>
      </c>
      <c r="E35" s="55">
        <v>4</v>
      </c>
      <c r="F35" s="54">
        <v>3</v>
      </c>
      <c r="G35" s="48">
        <v>13.86</v>
      </c>
      <c r="H35" s="48">
        <v>27.72</v>
      </c>
      <c r="I35" s="316"/>
      <c r="J35" s="317"/>
      <c r="K35" s="318"/>
      <c r="L35" s="319"/>
      <c r="M35" s="320"/>
      <c r="N35" s="321"/>
      <c r="O35" s="322"/>
      <c r="P35" s="374"/>
      <c r="Q35" s="452"/>
      <c r="R35" s="57"/>
      <c r="S35" s="57"/>
      <c r="T35" s="58"/>
      <c r="U35" s="51"/>
      <c r="V35" s="289">
        <f t="shared" ref="V35:V45" si="8">SUM(I35:R35,T35)*G35</f>
        <v>0</v>
      </c>
      <c r="W35" s="290">
        <f t="shared" ref="W35:W45" si="9">SUM(I35:R35, T35)*H35</f>
        <v>0</v>
      </c>
      <c r="X35" s="12"/>
      <c r="Y35" s="11">
        <f t="shared" si="6"/>
        <v>0</v>
      </c>
      <c r="Z35" s="11">
        <f t="shared" si="7"/>
        <v>0</v>
      </c>
      <c r="AA35" s="11"/>
      <c r="AB35" s="11"/>
      <c r="AC35" s="11"/>
    </row>
    <row r="36" spans="1:29" ht="12" customHeight="1">
      <c r="A36" s="42"/>
      <c r="B36" s="52" t="s">
        <v>369</v>
      </c>
      <c r="C36" s="53" t="s">
        <v>372</v>
      </c>
      <c r="D36" s="54" t="s">
        <v>19</v>
      </c>
      <c r="E36" s="55">
        <v>4</v>
      </c>
      <c r="F36" s="54">
        <v>3</v>
      </c>
      <c r="G36" s="48">
        <v>14.1</v>
      </c>
      <c r="H36" s="48">
        <v>28.2</v>
      </c>
      <c r="I36" s="316"/>
      <c r="J36" s="317"/>
      <c r="K36" s="318"/>
      <c r="L36" s="319"/>
      <c r="M36" s="320"/>
      <c r="N36" s="321"/>
      <c r="O36" s="322"/>
      <c r="P36" s="374"/>
      <c r="Q36" s="452"/>
      <c r="R36" s="57"/>
      <c r="S36" s="57"/>
      <c r="T36" s="58"/>
      <c r="U36" s="51"/>
      <c r="V36" s="289">
        <f t="shared" si="8"/>
        <v>0</v>
      </c>
      <c r="W36" s="290">
        <f t="shared" si="9"/>
        <v>0</v>
      </c>
      <c r="X36" s="12"/>
      <c r="Y36" s="11">
        <f t="shared" si="6"/>
        <v>0</v>
      </c>
      <c r="Z36" s="11">
        <f t="shared" si="7"/>
        <v>0</v>
      </c>
      <c r="AA36" s="11"/>
      <c r="AB36" s="11"/>
      <c r="AC36" s="11"/>
    </row>
    <row r="37" spans="1:29" ht="12" customHeight="1">
      <c r="A37" s="42"/>
      <c r="B37" s="52" t="s">
        <v>369</v>
      </c>
      <c r="C37" s="53" t="s">
        <v>373</v>
      </c>
      <c r="D37" s="54" t="s">
        <v>179</v>
      </c>
      <c r="E37" s="55">
        <v>4</v>
      </c>
      <c r="F37" s="54">
        <v>5</v>
      </c>
      <c r="G37" s="48">
        <v>22.2</v>
      </c>
      <c r="H37" s="48">
        <v>44.4</v>
      </c>
      <c r="I37" s="316"/>
      <c r="J37" s="317"/>
      <c r="K37" s="318"/>
      <c r="L37" s="319"/>
      <c r="M37" s="320"/>
      <c r="N37" s="321"/>
      <c r="O37" s="322"/>
      <c r="P37" s="374"/>
      <c r="Q37" s="452"/>
      <c r="R37" s="57"/>
      <c r="S37" s="57"/>
      <c r="T37" s="58"/>
      <c r="U37" s="51"/>
      <c r="V37" s="289">
        <f t="shared" si="8"/>
        <v>0</v>
      </c>
      <c r="W37" s="290">
        <f t="shared" si="9"/>
        <v>0</v>
      </c>
      <c r="X37" s="12"/>
      <c r="Y37" s="11">
        <f t="shared" si="6"/>
        <v>0</v>
      </c>
      <c r="Z37" s="11">
        <f t="shared" si="7"/>
        <v>0</v>
      </c>
      <c r="AA37" s="11"/>
      <c r="AB37" s="11"/>
      <c r="AC37" s="11"/>
    </row>
    <row r="38" spans="1:29" ht="12" customHeight="1">
      <c r="A38" s="42"/>
      <c r="B38" s="68" t="s">
        <v>369</v>
      </c>
      <c r="C38" s="53" t="s">
        <v>374</v>
      </c>
      <c r="D38" s="70" t="s">
        <v>179</v>
      </c>
      <c r="E38" s="55">
        <v>4</v>
      </c>
      <c r="F38" s="54">
        <v>6</v>
      </c>
      <c r="G38" s="48">
        <v>26.234999999999999</v>
      </c>
      <c r="H38" s="48">
        <v>52.47</v>
      </c>
      <c r="I38" s="316"/>
      <c r="J38" s="317"/>
      <c r="K38" s="318"/>
      <c r="L38" s="319"/>
      <c r="M38" s="320"/>
      <c r="N38" s="321"/>
      <c r="O38" s="322"/>
      <c r="P38" s="374"/>
      <c r="Q38" s="452"/>
      <c r="R38" s="57"/>
      <c r="S38" s="57"/>
      <c r="T38" s="58"/>
      <c r="U38" s="51"/>
      <c r="V38" s="289">
        <f t="shared" si="8"/>
        <v>0</v>
      </c>
      <c r="W38" s="290">
        <f t="shared" si="9"/>
        <v>0</v>
      </c>
      <c r="X38" s="12"/>
      <c r="Y38" s="11">
        <f t="shared" si="6"/>
        <v>0</v>
      </c>
      <c r="Z38" s="11">
        <f t="shared" si="7"/>
        <v>0</v>
      </c>
      <c r="AA38" s="11"/>
      <c r="AB38" s="11"/>
      <c r="AC38" s="11"/>
    </row>
    <row r="39" spans="1:29" ht="12" customHeight="1">
      <c r="A39" s="42"/>
      <c r="B39" s="68" t="s">
        <v>369</v>
      </c>
      <c r="C39" s="44" t="s">
        <v>375</v>
      </c>
      <c r="D39" s="54" t="s">
        <v>22</v>
      </c>
      <c r="E39" s="55">
        <v>4</v>
      </c>
      <c r="F39" s="45">
        <v>8</v>
      </c>
      <c r="G39" s="48">
        <v>42.84</v>
      </c>
      <c r="H39" s="48">
        <v>85.68</v>
      </c>
      <c r="I39" s="308"/>
      <c r="J39" s="375"/>
      <c r="K39" s="376"/>
      <c r="L39" s="377"/>
      <c r="M39" s="378"/>
      <c r="N39" s="379"/>
      <c r="O39" s="380"/>
      <c r="P39" s="381"/>
      <c r="Q39" s="451"/>
      <c r="R39" s="49"/>
      <c r="S39" s="49"/>
      <c r="T39" s="50"/>
      <c r="U39" s="51"/>
      <c r="V39" s="289">
        <f t="shared" si="8"/>
        <v>0</v>
      </c>
      <c r="W39" s="290">
        <f t="shared" si="9"/>
        <v>0</v>
      </c>
      <c r="X39" s="12"/>
      <c r="Y39" s="11">
        <f t="shared" si="6"/>
        <v>0</v>
      </c>
      <c r="Z39" s="11">
        <f t="shared" si="7"/>
        <v>0</v>
      </c>
      <c r="AA39" s="11"/>
      <c r="AB39" s="11"/>
      <c r="AC39" s="11"/>
    </row>
    <row r="40" spans="1:29" ht="12" customHeight="1">
      <c r="A40" s="42"/>
      <c r="B40" s="68" t="s">
        <v>369</v>
      </c>
      <c r="C40" s="53" t="s">
        <v>376</v>
      </c>
      <c r="D40" s="54" t="s">
        <v>22</v>
      </c>
      <c r="E40" s="55">
        <v>4</v>
      </c>
      <c r="F40" s="45">
        <v>8</v>
      </c>
      <c r="G40" s="48">
        <v>49.68</v>
      </c>
      <c r="H40" s="48">
        <v>99.36</v>
      </c>
      <c r="I40" s="308"/>
      <c r="J40" s="375"/>
      <c r="K40" s="376"/>
      <c r="L40" s="377"/>
      <c r="M40" s="378"/>
      <c r="N40" s="379"/>
      <c r="O40" s="380"/>
      <c r="P40" s="381"/>
      <c r="Q40" s="451"/>
      <c r="R40" s="49"/>
      <c r="S40" s="49"/>
      <c r="T40" s="50"/>
      <c r="U40" s="51"/>
      <c r="V40" s="289">
        <f t="shared" si="8"/>
        <v>0</v>
      </c>
      <c r="W40" s="290">
        <f t="shared" si="9"/>
        <v>0</v>
      </c>
      <c r="X40" s="12"/>
      <c r="Y40" s="11">
        <f t="shared" si="6"/>
        <v>0</v>
      </c>
      <c r="Z40" s="11">
        <f t="shared" si="7"/>
        <v>0</v>
      </c>
      <c r="AA40" s="11"/>
      <c r="AB40" s="11"/>
      <c r="AC40" s="11"/>
    </row>
    <row r="41" spans="1:29" ht="12" customHeight="1">
      <c r="A41" s="42"/>
      <c r="B41" s="68" t="s">
        <v>369</v>
      </c>
      <c r="C41" s="53" t="s">
        <v>377</v>
      </c>
      <c r="D41" s="54" t="s">
        <v>348</v>
      </c>
      <c r="E41" s="55">
        <v>4</v>
      </c>
      <c r="F41" s="45">
        <v>11</v>
      </c>
      <c r="G41" s="48">
        <v>50.924999999999997</v>
      </c>
      <c r="H41" s="48">
        <v>101.85</v>
      </c>
      <c r="I41" s="308"/>
      <c r="J41" s="375"/>
      <c r="K41" s="376"/>
      <c r="L41" s="377"/>
      <c r="M41" s="378"/>
      <c r="N41" s="379"/>
      <c r="O41" s="380"/>
      <c r="P41" s="381"/>
      <c r="Q41" s="451"/>
      <c r="R41" s="49"/>
      <c r="S41" s="49"/>
      <c r="T41" s="50"/>
      <c r="U41" s="51"/>
      <c r="V41" s="289">
        <f t="shared" si="8"/>
        <v>0</v>
      </c>
      <c r="W41" s="290">
        <f t="shared" si="9"/>
        <v>0</v>
      </c>
      <c r="X41" s="12"/>
      <c r="Y41" s="11">
        <f t="shared" si="6"/>
        <v>0</v>
      </c>
      <c r="Z41" s="11">
        <f t="shared" si="7"/>
        <v>0</v>
      </c>
      <c r="AA41" s="11"/>
      <c r="AB41" s="11"/>
      <c r="AC41" s="11"/>
    </row>
    <row r="42" spans="1:29" ht="12" customHeight="1">
      <c r="A42" s="42"/>
      <c r="B42" s="68" t="s">
        <v>369</v>
      </c>
      <c r="C42" s="53" t="s">
        <v>378</v>
      </c>
      <c r="D42" s="54" t="s">
        <v>348</v>
      </c>
      <c r="E42" s="55">
        <v>4</v>
      </c>
      <c r="F42" s="45">
        <v>11</v>
      </c>
      <c r="G42" s="48">
        <v>47.954999999999998</v>
      </c>
      <c r="H42" s="48">
        <v>95.91</v>
      </c>
      <c r="I42" s="308"/>
      <c r="J42" s="375"/>
      <c r="K42" s="376"/>
      <c r="L42" s="377"/>
      <c r="M42" s="378"/>
      <c r="N42" s="379"/>
      <c r="O42" s="380"/>
      <c r="P42" s="381"/>
      <c r="Q42" s="451"/>
      <c r="R42" s="49"/>
      <c r="S42" s="49"/>
      <c r="T42" s="50"/>
      <c r="U42" s="51"/>
      <c r="V42" s="289">
        <f t="shared" si="8"/>
        <v>0</v>
      </c>
      <c r="W42" s="290">
        <f t="shared" si="9"/>
        <v>0</v>
      </c>
      <c r="X42" s="12"/>
      <c r="Y42" s="11">
        <f t="shared" si="6"/>
        <v>0</v>
      </c>
      <c r="Z42" s="11">
        <f t="shared" si="7"/>
        <v>0</v>
      </c>
      <c r="AA42" s="11"/>
      <c r="AB42" s="11"/>
      <c r="AC42" s="11"/>
    </row>
    <row r="43" spans="1:29" ht="12" customHeight="1">
      <c r="A43" s="42"/>
      <c r="B43" s="68" t="s">
        <v>369</v>
      </c>
      <c r="C43" s="53" t="s">
        <v>379</v>
      </c>
      <c r="D43" s="54" t="s">
        <v>329</v>
      </c>
      <c r="E43" s="55">
        <v>4</v>
      </c>
      <c r="F43" s="45">
        <v>17</v>
      </c>
      <c r="G43" s="48">
        <v>85.95</v>
      </c>
      <c r="H43" s="48">
        <v>171.9</v>
      </c>
      <c r="I43" s="308"/>
      <c r="J43" s="375"/>
      <c r="K43" s="376"/>
      <c r="L43" s="377"/>
      <c r="M43" s="378"/>
      <c r="N43" s="379"/>
      <c r="O43" s="380"/>
      <c r="P43" s="381"/>
      <c r="Q43" s="451"/>
      <c r="R43" s="49"/>
      <c r="S43" s="49"/>
      <c r="T43" s="50"/>
      <c r="U43" s="51"/>
      <c r="V43" s="289">
        <f t="shared" si="8"/>
        <v>0</v>
      </c>
      <c r="W43" s="290">
        <f t="shared" si="9"/>
        <v>0</v>
      </c>
      <c r="X43" s="12"/>
      <c r="Y43" s="11">
        <f t="shared" si="6"/>
        <v>0</v>
      </c>
      <c r="Z43" s="11">
        <f t="shared" si="7"/>
        <v>0</v>
      </c>
      <c r="AA43" s="11"/>
      <c r="AB43" s="11"/>
      <c r="AC43" s="11"/>
    </row>
    <row r="44" spans="1:29" ht="12" customHeight="1">
      <c r="A44" s="42"/>
      <c r="B44" s="97" t="s">
        <v>369</v>
      </c>
      <c r="C44" s="114" t="s">
        <v>380</v>
      </c>
      <c r="D44" s="99" t="s">
        <v>352</v>
      </c>
      <c r="E44" s="100">
        <v>1</v>
      </c>
      <c r="F44" s="115">
        <v>9</v>
      </c>
      <c r="G44" s="48">
        <v>31.89</v>
      </c>
      <c r="H44" s="48">
        <v>63.78</v>
      </c>
      <c r="I44" s="340"/>
      <c r="J44" s="341"/>
      <c r="K44" s="342"/>
      <c r="L44" s="343"/>
      <c r="M44" s="344"/>
      <c r="N44" s="345"/>
      <c r="O44" s="346"/>
      <c r="P44" s="382"/>
      <c r="Q44" s="455"/>
      <c r="R44" s="82"/>
      <c r="S44" s="82"/>
      <c r="T44" s="83"/>
      <c r="U44" s="51"/>
      <c r="V44" s="289">
        <f t="shared" si="8"/>
        <v>0</v>
      </c>
      <c r="W44" s="290">
        <f t="shared" si="9"/>
        <v>0</v>
      </c>
      <c r="X44" s="12"/>
      <c r="Y44" s="11">
        <f t="shared" si="6"/>
        <v>0</v>
      </c>
      <c r="Z44" s="11">
        <f t="shared" si="7"/>
        <v>0</v>
      </c>
      <c r="AA44" s="11"/>
      <c r="AB44" s="11"/>
      <c r="AC44" s="11"/>
    </row>
    <row r="45" spans="1:29" ht="12" customHeight="1">
      <c r="A45" s="42"/>
      <c r="B45" s="75" t="s">
        <v>266</v>
      </c>
      <c r="C45" s="76" t="s">
        <v>381</v>
      </c>
      <c r="D45" s="77" t="s">
        <v>25</v>
      </c>
      <c r="E45" s="78">
        <v>37</v>
      </c>
      <c r="F45" s="77">
        <v>83</v>
      </c>
      <c r="G45" s="87">
        <v>385.63499999999993</v>
      </c>
      <c r="H45" s="87">
        <v>771.26999999999987</v>
      </c>
      <c r="I45" s="358"/>
      <c r="J45" s="359"/>
      <c r="K45" s="360"/>
      <c r="L45" s="361"/>
      <c r="M45" s="362"/>
      <c r="N45" s="363"/>
      <c r="O45" s="364"/>
      <c r="P45" s="383"/>
      <c r="Q45" s="459"/>
      <c r="R45" s="116"/>
      <c r="S45" s="116"/>
      <c r="T45" s="103"/>
      <c r="U45" s="51"/>
      <c r="V45" s="290">
        <f t="shared" si="8"/>
        <v>0</v>
      </c>
      <c r="W45" s="290">
        <f t="shared" si="9"/>
        <v>0</v>
      </c>
      <c r="X45" s="12"/>
      <c r="Y45" s="11">
        <f t="shared" si="6"/>
        <v>0</v>
      </c>
      <c r="Z45" s="11">
        <f t="shared" si="7"/>
        <v>0</v>
      </c>
      <c r="AA45" s="11"/>
      <c r="AB45" s="11"/>
      <c r="AC45" s="11"/>
    </row>
    <row r="46" spans="1:29" ht="12" customHeight="1">
      <c r="A46" s="85"/>
      <c r="B46" s="15"/>
      <c r="C46" s="86"/>
      <c r="D46" s="15"/>
      <c r="E46" s="15"/>
      <c r="F46" s="15"/>
      <c r="G46" s="87"/>
      <c r="H46" s="16"/>
      <c r="I46" s="349"/>
      <c r="J46" s="349"/>
      <c r="K46" s="349"/>
      <c r="L46" s="349"/>
      <c r="M46" s="349"/>
      <c r="N46" s="349"/>
      <c r="O46" s="349"/>
      <c r="P46" s="349"/>
      <c r="Q46" s="349"/>
      <c r="R46" s="15"/>
      <c r="S46" s="15"/>
      <c r="T46" s="15"/>
      <c r="U46" s="15"/>
      <c r="V46" s="89"/>
      <c r="W46" s="90"/>
      <c r="X46" s="11"/>
      <c r="Y46" s="11"/>
      <c r="Z46" s="11"/>
      <c r="AA46" s="11"/>
      <c r="AB46" s="11"/>
      <c r="AC46" s="11"/>
    </row>
    <row r="47" spans="1:29" ht="12" customHeight="1">
      <c r="A47" s="42"/>
      <c r="B47" s="91" t="s">
        <v>382</v>
      </c>
      <c r="C47" s="92" t="s">
        <v>383</v>
      </c>
      <c r="D47" s="93" t="s">
        <v>340</v>
      </c>
      <c r="E47" s="94">
        <v>8</v>
      </c>
      <c r="F47" s="93">
        <v>4</v>
      </c>
      <c r="G47" s="48">
        <v>21.495000000000001</v>
      </c>
      <c r="H47" s="48">
        <v>42.99</v>
      </c>
      <c r="I47" s="350"/>
      <c r="J47" s="351"/>
      <c r="K47" s="352"/>
      <c r="L47" s="353"/>
      <c r="M47" s="354"/>
      <c r="N47" s="355"/>
      <c r="O47" s="356"/>
      <c r="P47" s="357"/>
      <c r="Q47" s="456"/>
      <c r="R47" s="95"/>
      <c r="S47" s="95"/>
      <c r="T47" s="96"/>
      <c r="U47" s="51"/>
      <c r="V47" s="283">
        <f t="shared" ref="V47:V58" si="10">SUM(I47:R47,T47)*G47</f>
        <v>0</v>
      </c>
      <c r="W47" s="284">
        <f t="shared" ref="W47:W58" si="11">SUM(I47:R47, T47)*H47</f>
        <v>0</v>
      </c>
      <c r="X47" s="12"/>
      <c r="Y47" s="11">
        <f t="shared" ref="Y47:Y58" si="12">SUM(I47:Q47)</f>
        <v>0</v>
      </c>
      <c r="Z47" s="11">
        <f t="shared" ref="Z47:Z58" si="13">Y47*E47</f>
        <v>0</v>
      </c>
      <c r="AA47" s="11"/>
      <c r="AB47" s="11"/>
      <c r="AC47" s="11"/>
    </row>
    <row r="48" spans="1:29" ht="12" customHeight="1">
      <c r="A48" s="42"/>
      <c r="B48" s="52" t="s">
        <v>382</v>
      </c>
      <c r="C48" s="53" t="s">
        <v>384</v>
      </c>
      <c r="D48" s="54" t="s">
        <v>19</v>
      </c>
      <c r="E48" s="55">
        <v>4</v>
      </c>
      <c r="F48" s="54">
        <v>3</v>
      </c>
      <c r="G48" s="48">
        <v>14.984999999999999</v>
      </c>
      <c r="H48" s="48">
        <v>29.97</v>
      </c>
      <c r="I48" s="316"/>
      <c r="J48" s="317"/>
      <c r="K48" s="318"/>
      <c r="L48" s="319"/>
      <c r="M48" s="320"/>
      <c r="N48" s="321"/>
      <c r="O48" s="322"/>
      <c r="P48" s="323"/>
      <c r="Q48" s="452"/>
      <c r="R48" s="57"/>
      <c r="S48" s="57"/>
      <c r="T48" s="58"/>
      <c r="U48" s="51"/>
      <c r="V48" s="283">
        <f t="shared" si="10"/>
        <v>0</v>
      </c>
      <c r="W48" s="284">
        <f t="shared" si="11"/>
        <v>0</v>
      </c>
      <c r="X48" s="12"/>
      <c r="Y48" s="11">
        <f t="shared" si="12"/>
        <v>0</v>
      </c>
      <c r="Z48" s="11">
        <f t="shared" si="13"/>
        <v>0</v>
      </c>
      <c r="AA48" s="11"/>
      <c r="AB48" s="11"/>
      <c r="AC48" s="11"/>
    </row>
    <row r="49" spans="1:29" ht="12" customHeight="1">
      <c r="A49" s="42"/>
      <c r="B49" s="52" t="s">
        <v>382</v>
      </c>
      <c r="C49" s="53" t="s">
        <v>385</v>
      </c>
      <c r="D49" s="54" t="s">
        <v>19</v>
      </c>
      <c r="E49" s="55">
        <v>4</v>
      </c>
      <c r="F49" s="54">
        <v>4</v>
      </c>
      <c r="G49" s="48">
        <v>15.81</v>
      </c>
      <c r="H49" s="48">
        <v>31.62</v>
      </c>
      <c r="I49" s="316"/>
      <c r="J49" s="317"/>
      <c r="K49" s="318"/>
      <c r="L49" s="319"/>
      <c r="M49" s="320"/>
      <c r="N49" s="321"/>
      <c r="O49" s="322"/>
      <c r="P49" s="323"/>
      <c r="Q49" s="452"/>
      <c r="R49" s="57"/>
      <c r="S49" s="57"/>
      <c r="T49" s="58"/>
      <c r="U49" s="51"/>
      <c r="V49" s="283">
        <f t="shared" si="10"/>
        <v>0</v>
      </c>
      <c r="W49" s="284">
        <f t="shared" si="11"/>
        <v>0</v>
      </c>
      <c r="X49" s="12"/>
      <c r="Y49" s="11">
        <f t="shared" si="12"/>
        <v>0</v>
      </c>
      <c r="Z49" s="11">
        <f t="shared" si="13"/>
        <v>0</v>
      </c>
      <c r="AA49" s="11"/>
      <c r="AB49" s="11"/>
      <c r="AC49" s="11"/>
    </row>
    <row r="50" spans="1:29" ht="12" customHeight="1">
      <c r="A50" s="42"/>
      <c r="B50" s="52" t="s">
        <v>382</v>
      </c>
      <c r="C50" s="53" t="s">
        <v>386</v>
      </c>
      <c r="D50" s="54" t="s">
        <v>179</v>
      </c>
      <c r="E50" s="55">
        <v>4</v>
      </c>
      <c r="F50" s="54">
        <v>4</v>
      </c>
      <c r="G50" s="48">
        <v>19.335000000000001</v>
      </c>
      <c r="H50" s="48">
        <v>38.67</v>
      </c>
      <c r="I50" s="316"/>
      <c r="J50" s="317"/>
      <c r="K50" s="318"/>
      <c r="L50" s="319"/>
      <c r="M50" s="320"/>
      <c r="N50" s="321"/>
      <c r="O50" s="322"/>
      <c r="P50" s="323"/>
      <c r="Q50" s="452"/>
      <c r="R50" s="57"/>
      <c r="S50" s="57"/>
      <c r="T50" s="58"/>
      <c r="U50" s="51"/>
      <c r="V50" s="283">
        <f t="shared" si="10"/>
        <v>0</v>
      </c>
      <c r="W50" s="284">
        <f t="shared" si="11"/>
        <v>0</v>
      </c>
      <c r="X50" s="12"/>
      <c r="Y50" s="11">
        <f t="shared" si="12"/>
        <v>0</v>
      </c>
      <c r="Z50" s="11">
        <f t="shared" si="13"/>
        <v>0</v>
      </c>
      <c r="AA50" s="11"/>
      <c r="AB50" s="11"/>
      <c r="AC50" s="11"/>
    </row>
    <row r="51" spans="1:29" ht="12" customHeight="1">
      <c r="A51" s="42"/>
      <c r="B51" s="52" t="s">
        <v>382</v>
      </c>
      <c r="C51" s="53" t="s">
        <v>387</v>
      </c>
      <c r="D51" s="54" t="s">
        <v>179</v>
      </c>
      <c r="E51" s="55">
        <v>4</v>
      </c>
      <c r="F51" s="54">
        <v>4</v>
      </c>
      <c r="G51" s="48">
        <v>20.114999999999998</v>
      </c>
      <c r="H51" s="48">
        <v>40.229999999999997</v>
      </c>
      <c r="I51" s="316"/>
      <c r="J51" s="317"/>
      <c r="K51" s="318"/>
      <c r="L51" s="319"/>
      <c r="M51" s="320"/>
      <c r="N51" s="321"/>
      <c r="O51" s="322"/>
      <c r="P51" s="323"/>
      <c r="Q51" s="452"/>
      <c r="R51" s="57"/>
      <c r="S51" s="57"/>
      <c r="T51" s="58"/>
      <c r="U51" s="51"/>
      <c r="V51" s="283">
        <f t="shared" si="10"/>
        <v>0</v>
      </c>
      <c r="W51" s="284">
        <f t="shared" si="11"/>
        <v>0</v>
      </c>
      <c r="X51" s="12"/>
      <c r="Y51" s="11">
        <f t="shared" si="12"/>
        <v>0</v>
      </c>
      <c r="Z51" s="11">
        <f t="shared" si="13"/>
        <v>0</v>
      </c>
      <c r="AA51" s="11"/>
      <c r="AB51" s="11"/>
      <c r="AC51" s="11"/>
    </row>
    <row r="52" spans="1:29" ht="12" customHeight="1">
      <c r="A52" s="42"/>
      <c r="B52" s="52" t="s">
        <v>382</v>
      </c>
      <c r="C52" s="53" t="s">
        <v>388</v>
      </c>
      <c r="D52" s="54" t="s">
        <v>22</v>
      </c>
      <c r="E52" s="55">
        <v>4</v>
      </c>
      <c r="F52" s="54">
        <v>6</v>
      </c>
      <c r="G52" s="48">
        <v>29.73</v>
      </c>
      <c r="H52" s="48">
        <v>59.46</v>
      </c>
      <c r="I52" s="316"/>
      <c r="J52" s="317"/>
      <c r="K52" s="318"/>
      <c r="L52" s="319"/>
      <c r="M52" s="320"/>
      <c r="N52" s="321"/>
      <c r="O52" s="322"/>
      <c r="P52" s="323"/>
      <c r="Q52" s="452"/>
      <c r="R52" s="57"/>
      <c r="S52" s="57"/>
      <c r="T52" s="58"/>
      <c r="U52" s="51"/>
      <c r="V52" s="283">
        <f t="shared" si="10"/>
        <v>0</v>
      </c>
      <c r="W52" s="284">
        <f t="shared" si="11"/>
        <v>0</v>
      </c>
      <c r="X52" s="12"/>
      <c r="Y52" s="11">
        <f t="shared" si="12"/>
        <v>0</v>
      </c>
      <c r="Z52" s="11">
        <f t="shared" si="13"/>
        <v>0</v>
      </c>
      <c r="AA52" s="11"/>
      <c r="AB52" s="11"/>
      <c r="AC52" s="11"/>
    </row>
    <row r="53" spans="1:29" ht="12" customHeight="1">
      <c r="A53" s="42"/>
      <c r="B53" s="52" t="s">
        <v>382</v>
      </c>
      <c r="C53" s="53" t="s">
        <v>389</v>
      </c>
      <c r="D53" s="54" t="s">
        <v>22</v>
      </c>
      <c r="E53" s="55">
        <v>4</v>
      </c>
      <c r="F53" s="54">
        <v>6</v>
      </c>
      <c r="G53" s="48">
        <v>27.33</v>
      </c>
      <c r="H53" s="48">
        <v>54.66</v>
      </c>
      <c r="I53" s="316"/>
      <c r="J53" s="317"/>
      <c r="K53" s="318"/>
      <c r="L53" s="319"/>
      <c r="M53" s="320"/>
      <c r="N53" s="321"/>
      <c r="O53" s="322"/>
      <c r="P53" s="323"/>
      <c r="Q53" s="452"/>
      <c r="R53" s="57"/>
      <c r="S53" s="57"/>
      <c r="T53" s="58"/>
      <c r="U53" s="51"/>
      <c r="V53" s="283">
        <f t="shared" si="10"/>
        <v>0</v>
      </c>
      <c r="W53" s="284">
        <f t="shared" si="11"/>
        <v>0</v>
      </c>
      <c r="X53" s="12"/>
      <c r="Y53" s="11">
        <f t="shared" si="12"/>
        <v>0</v>
      </c>
      <c r="Z53" s="11">
        <f t="shared" si="13"/>
        <v>0</v>
      </c>
      <c r="AA53" s="11"/>
      <c r="AB53" s="11"/>
      <c r="AC53" s="11"/>
    </row>
    <row r="54" spans="1:29" ht="12" customHeight="1">
      <c r="A54" s="42"/>
      <c r="B54" s="52" t="s">
        <v>382</v>
      </c>
      <c r="C54" s="53" t="s">
        <v>390</v>
      </c>
      <c r="D54" s="54" t="s">
        <v>348</v>
      </c>
      <c r="E54" s="55">
        <v>4</v>
      </c>
      <c r="F54" s="54">
        <v>8</v>
      </c>
      <c r="G54" s="48">
        <v>37.664999999999999</v>
      </c>
      <c r="H54" s="48">
        <v>75.33</v>
      </c>
      <c r="I54" s="316"/>
      <c r="J54" s="317"/>
      <c r="K54" s="318"/>
      <c r="L54" s="319"/>
      <c r="M54" s="320"/>
      <c r="N54" s="321"/>
      <c r="O54" s="322"/>
      <c r="P54" s="323"/>
      <c r="Q54" s="452"/>
      <c r="R54" s="57"/>
      <c r="S54" s="57"/>
      <c r="T54" s="58"/>
      <c r="U54" s="51"/>
      <c r="V54" s="283">
        <f t="shared" si="10"/>
        <v>0</v>
      </c>
      <c r="W54" s="284">
        <f t="shared" si="11"/>
        <v>0</v>
      </c>
      <c r="X54" s="12"/>
      <c r="Y54" s="11">
        <f t="shared" si="12"/>
        <v>0</v>
      </c>
      <c r="Z54" s="11">
        <f t="shared" si="13"/>
        <v>0</v>
      </c>
      <c r="AA54" s="11"/>
      <c r="AB54" s="11"/>
      <c r="AC54" s="11"/>
    </row>
    <row r="55" spans="1:29" ht="12" customHeight="1">
      <c r="A55" s="42"/>
      <c r="B55" s="52" t="s">
        <v>382</v>
      </c>
      <c r="C55" s="53" t="s">
        <v>391</v>
      </c>
      <c r="D55" s="54" t="s">
        <v>348</v>
      </c>
      <c r="E55" s="55">
        <v>4</v>
      </c>
      <c r="F55" s="54">
        <v>8</v>
      </c>
      <c r="G55" s="48">
        <v>37.244999999999997</v>
      </c>
      <c r="H55" s="48">
        <v>74.489999999999995</v>
      </c>
      <c r="I55" s="316"/>
      <c r="J55" s="317"/>
      <c r="K55" s="318"/>
      <c r="L55" s="319"/>
      <c r="M55" s="320"/>
      <c r="N55" s="321"/>
      <c r="O55" s="322"/>
      <c r="P55" s="323"/>
      <c r="Q55" s="452"/>
      <c r="R55" s="57"/>
      <c r="S55" s="57"/>
      <c r="T55" s="58"/>
      <c r="U55" s="51"/>
      <c r="V55" s="283">
        <f t="shared" si="10"/>
        <v>0</v>
      </c>
      <c r="W55" s="284">
        <f t="shared" si="11"/>
        <v>0</v>
      </c>
      <c r="X55" s="12"/>
      <c r="Y55" s="11">
        <f t="shared" si="12"/>
        <v>0</v>
      </c>
      <c r="Z55" s="11">
        <f t="shared" si="13"/>
        <v>0</v>
      </c>
      <c r="AA55" s="11"/>
      <c r="AB55" s="11"/>
      <c r="AC55" s="11"/>
    </row>
    <row r="56" spans="1:29" ht="12" customHeight="1">
      <c r="A56" s="42"/>
      <c r="B56" s="52" t="s">
        <v>382</v>
      </c>
      <c r="C56" s="53" t="s">
        <v>392</v>
      </c>
      <c r="D56" s="54" t="s">
        <v>329</v>
      </c>
      <c r="E56" s="55">
        <v>4</v>
      </c>
      <c r="F56" s="54">
        <v>12</v>
      </c>
      <c r="G56" s="48">
        <v>53.34</v>
      </c>
      <c r="H56" s="48">
        <v>106.68</v>
      </c>
      <c r="I56" s="316"/>
      <c r="J56" s="317"/>
      <c r="K56" s="318"/>
      <c r="L56" s="319"/>
      <c r="M56" s="320"/>
      <c r="N56" s="321"/>
      <c r="O56" s="322"/>
      <c r="P56" s="323"/>
      <c r="Q56" s="452"/>
      <c r="R56" s="57"/>
      <c r="S56" s="57"/>
      <c r="T56" s="58"/>
      <c r="U56" s="51"/>
      <c r="V56" s="283">
        <f t="shared" si="10"/>
        <v>0</v>
      </c>
      <c r="W56" s="284">
        <f t="shared" si="11"/>
        <v>0</v>
      </c>
      <c r="X56" s="12"/>
      <c r="Y56" s="11">
        <f t="shared" si="12"/>
        <v>0</v>
      </c>
      <c r="Z56" s="11">
        <f t="shared" si="13"/>
        <v>0</v>
      </c>
      <c r="AA56" s="11"/>
      <c r="AB56" s="11"/>
      <c r="AC56" s="11"/>
    </row>
    <row r="57" spans="1:29" ht="12" customHeight="1">
      <c r="A57" s="42"/>
      <c r="B57" s="97" t="s">
        <v>382</v>
      </c>
      <c r="C57" s="98" t="s">
        <v>393</v>
      </c>
      <c r="D57" s="99" t="s">
        <v>352</v>
      </c>
      <c r="E57" s="100">
        <v>1</v>
      </c>
      <c r="F57" s="99">
        <v>6</v>
      </c>
      <c r="G57" s="48">
        <v>22.184999999999999</v>
      </c>
      <c r="H57" s="48">
        <v>44.37</v>
      </c>
      <c r="I57" s="332"/>
      <c r="J57" s="333"/>
      <c r="K57" s="334"/>
      <c r="L57" s="335"/>
      <c r="M57" s="336"/>
      <c r="N57" s="337"/>
      <c r="O57" s="338"/>
      <c r="P57" s="339"/>
      <c r="Q57" s="454"/>
      <c r="R57" s="73"/>
      <c r="S57" s="73"/>
      <c r="T57" s="74"/>
      <c r="U57" s="51"/>
      <c r="V57" s="283">
        <f t="shared" si="10"/>
        <v>0</v>
      </c>
      <c r="W57" s="284">
        <f t="shared" si="11"/>
        <v>0</v>
      </c>
      <c r="X57" s="12"/>
      <c r="Y57" s="11">
        <f t="shared" si="12"/>
        <v>0</v>
      </c>
      <c r="Z57" s="11">
        <f t="shared" si="13"/>
        <v>0</v>
      </c>
      <c r="AA57" s="11"/>
      <c r="AB57" s="11"/>
      <c r="AC57" s="11"/>
    </row>
    <row r="58" spans="1:29" ht="12" customHeight="1">
      <c r="A58" s="42"/>
      <c r="B58" s="75" t="s">
        <v>394</v>
      </c>
      <c r="C58" s="76" t="s">
        <v>395</v>
      </c>
      <c r="D58" s="77" t="s">
        <v>25</v>
      </c>
      <c r="E58" s="78">
        <v>45</v>
      </c>
      <c r="F58" s="77">
        <v>65</v>
      </c>
      <c r="G58" s="87">
        <v>299.23500000000001</v>
      </c>
      <c r="H58" s="87">
        <v>598.47</v>
      </c>
      <c r="I58" s="358"/>
      <c r="J58" s="359"/>
      <c r="K58" s="360"/>
      <c r="L58" s="361"/>
      <c r="M58" s="362"/>
      <c r="N58" s="363"/>
      <c r="O58" s="364"/>
      <c r="P58" s="365"/>
      <c r="Q58" s="457"/>
      <c r="R58" s="102"/>
      <c r="S58" s="102"/>
      <c r="T58" s="103"/>
      <c r="U58" s="51"/>
      <c r="V58" s="284">
        <f t="shared" si="10"/>
        <v>0</v>
      </c>
      <c r="W58" s="284">
        <f t="shared" si="11"/>
        <v>0</v>
      </c>
      <c r="X58" s="12"/>
      <c r="Y58" s="11">
        <f t="shared" si="12"/>
        <v>0</v>
      </c>
      <c r="Z58" s="11">
        <f t="shared" si="13"/>
        <v>0</v>
      </c>
      <c r="AA58" s="11"/>
      <c r="AB58" s="11"/>
      <c r="AC58" s="11"/>
    </row>
    <row r="59" spans="1:29" ht="12" customHeight="1">
      <c r="A59" s="104"/>
      <c r="B59" s="9"/>
      <c r="C59" s="105"/>
      <c r="D59" s="9"/>
      <c r="E59" s="10"/>
      <c r="F59" s="9"/>
      <c r="G59" s="87"/>
      <c r="H59" s="117"/>
      <c r="I59" s="349"/>
      <c r="J59" s="349"/>
      <c r="K59" s="349"/>
      <c r="L59" s="349"/>
      <c r="M59" s="349"/>
      <c r="N59" s="349"/>
      <c r="O59" s="349"/>
      <c r="P59" s="349"/>
      <c r="Q59" s="349"/>
      <c r="R59" s="15"/>
      <c r="S59" s="15"/>
      <c r="T59" s="15"/>
      <c r="U59" s="15"/>
      <c r="V59" s="89"/>
      <c r="W59" s="90"/>
      <c r="X59" s="11"/>
      <c r="Y59" s="11"/>
      <c r="Z59" s="11"/>
      <c r="AA59" s="11"/>
      <c r="AB59" s="11"/>
      <c r="AC59" s="11"/>
    </row>
    <row r="60" spans="1:29" ht="12" customHeight="1">
      <c r="A60" s="42"/>
      <c r="B60" s="91" t="s">
        <v>396</v>
      </c>
      <c r="C60" s="92" t="s">
        <v>397</v>
      </c>
      <c r="D60" s="93" t="s">
        <v>340</v>
      </c>
      <c r="E60" s="94">
        <v>8</v>
      </c>
      <c r="F60" s="93">
        <v>8</v>
      </c>
      <c r="G60" s="48">
        <v>39.734999999999999</v>
      </c>
      <c r="H60" s="48">
        <v>79.47</v>
      </c>
      <c r="I60" s="350"/>
      <c r="J60" s="351"/>
      <c r="K60" s="352"/>
      <c r="L60" s="353"/>
      <c r="M60" s="354"/>
      <c r="N60" s="355"/>
      <c r="O60" s="356"/>
      <c r="P60" s="357"/>
      <c r="Q60" s="456"/>
      <c r="R60" s="95"/>
      <c r="S60" s="95"/>
      <c r="T60" s="96"/>
      <c r="U60" s="51"/>
      <c r="V60" s="283">
        <f t="shared" ref="V60:V69" si="14">SUM(I60:R60,T60)*G60</f>
        <v>0</v>
      </c>
      <c r="W60" s="284">
        <f t="shared" ref="W60:W69" si="15">SUM(I60:R60, T60)*H60</f>
        <v>0</v>
      </c>
      <c r="X60" s="12"/>
      <c r="Y60" s="11">
        <f t="shared" ref="Y60:Y71" si="16">SUM(I60:Q60)</f>
        <v>0</v>
      </c>
      <c r="Z60" s="11">
        <f t="shared" ref="Z60:Z71" si="17">Y60*E60</f>
        <v>0</v>
      </c>
      <c r="AA60" s="11"/>
      <c r="AB60" s="11"/>
      <c r="AC60" s="11"/>
    </row>
    <row r="61" spans="1:29" ht="12" customHeight="1">
      <c r="A61" s="42"/>
      <c r="B61" s="52" t="s">
        <v>396</v>
      </c>
      <c r="C61" s="53" t="s">
        <v>398</v>
      </c>
      <c r="D61" s="54" t="s">
        <v>19</v>
      </c>
      <c r="E61" s="55">
        <v>4</v>
      </c>
      <c r="F61" s="45">
        <v>8</v>
      </c>
      <c r="G61" s="48">
        <v>35.625</v>
      </c>
      <c r="H61" s="48">
        <v>71.25</v>
      </c>
      <c r="I61" s="316"/>
      <c r="J61" s="317"/>
      <c r="K61" s="318"/>
      <c r="L61" s="319"/>
      <c r="M61" s="320"/>
      <c r="N61" s="321"/>
      <c r="O61" s="322"/>
      <c r="P61" s="323"/>
      <c r="Q61" s="452"/>
      <c r="R61" s="57"/>
      <c r="S61" s="57"/>
      <c r="T61" s="58"/>
      <c r="U61" s="51"/>
      <c r="V61" s="283">
        <f t="shared" si="14"/>
        <v>0</v>
      </c>
      <c r="W61" s="284">
        <f t="shared" si="15"/>
        <v>0</v>
      </c>
      <c r="X61" s="12"/>
      <c r="Y61" s="11">
        <f t="shared" si="16"/>
        <v>0</v>
      </c>
      <c r="Z61" s="11">
        <f t="shared" si="17"/>
        <v>0</v>
      </c>
      <c r="AA61" s="11"/>
      <c r="AB61" s="11"/>
      <c r="AC61" s="11"/>
    </row>
    <row r="62" spans="1:29" ht="12" customHeight="1">
      <c r="A62" s="42"/>
      <c r="B62" s="52" t="s">
        <v>396</v>
      </c>
      <c r="C62" s="44" t="s">
        <v>399</v>
      </c>
      <c r="D62" s="54" t="s">
        <v>19</v>
      </c>
      <c r="E62" s="55">
        <v>4</v>
      </c>
      <c r="F62" s="45">
        <v>7</v>
      </c>
      <c r="G62" s="48">
        <v>33.045000000000002</v>
      </c>
      <c r="H62" s="48">
        <v>66.09</v>
      </c>
      <c r="I62" s="316"/>
      <c r="J62" s="317"/>
      <c r="K62" s="318"/>
      <c r="L62" s="319"/>
      <c r="M62" s="320"/>
      <c r="N62" s="321"/>
      <c r="O62" s="322"/>
      <c r="P62" s="323"/>
      <c r="Q62" s="452"/>
      <c r="R62" s="57"/>
      <c r="S62" s="57"/>
      <c r="T62" s="58"/>
      <c r="U62" s="51"/>
      <c r="V62" s="283">
        <f t="shared" si="14"/>
        <v>0</v>
      </c>
      <c r="W62" s="284">
        <f t="shared" si="15"/>
        <v>0</v>
      </c>
      <c r="X62" s="12"/>
      <c r="Y62" s="11">
        <f t="shared" si="16"/>
        <v>0</v>
      </c>
      <c r="Z62" s="11">
        <f t="shared" si="17"/>
        <v>0</v>
      </c>
      <c r="AA62" s="11"/>
      <c r="AB62" s="11"/>
      <c r="AC62" s="11"/>
    </row>
    <row r="63" spans="1:29" ht="12" customHeight="1">
      <c r="A63" s="42"/>
      <c r="B63" s="52" t="s">
        <v>396</v>
      </c>
      <c r="C63" s="53" t="s">
        <v>400</v>
      </c>
      <c r="D63" s="54" t="s">
        <v>179</v>
      </c>
      <c r="E63" s="55">
        <v>4</v>
      </c>
      <c r="F63" s="45">
        <v>7</v>
      </c>
      <c r="G63" s="48">
        <v>44.895000000000003</v>
      </c>
      <c r="H63" s="48">
        <v>89.79</v>
      </c>
      <c r="I63" s="316"/>
      <c r="J63" s="317"/>
      <c r="K63" s="318"/>
      <c r="L63" s="319"/>
      <c r="M63" s="320"/>
      <c r="N63" s="321"/>
      <c r="O63" s="322"/>
      <c r="P63" s="323"/>
      <c r="Q63" s="452"/>
      <c r="R63" s="57"/>
      <c r="S63" s="57"/>
      <c r="T63" s="58"/>
      <c r="U63" s="51"/>
      <c r="V63" s="283">
        <f t="shared" si="14"/>
        <v>0</v>
      </c>
      <c r="W63" s="284">
        <f t="shared" si="15"/>
        <v>0</v>
      </c>
      <c r="X63" s="12"/>
      <c r="Y63" s="11">
        <f t="shared" si="16"/>
        <v>0</v>
      </c>
      <c r="Z63" s="11">
        <f t="shared" si="17"/>
        <v>0</v>
      </c>
      <c r="AA63" s="11"/>
      <c r="AB63" s="11"/>
      <c r="AC63" s="11"/>
    </row>
    <row r="64" spans="1:29" ht="12" customHeight="1">
      <c r="A64" s="42"/>
      <c r="B64" s="68" t="s">
        <v>396</v>
      </c>
      <c r="C64" s="44" t="s">
        <v>401</v>
      </c>
      <c r="D64" s="70" t="s">
        <v>179</v>
      </c>
      <c r="E64" s="71">
        <v>4</v>
      </c>
      <c r="F64" s="45">
        <v>8</v>
      </c>
      <c r="G64" s="48">
        <v>59.655000000000001</v>
      </c>
      <c r="H64" s="48">
        <v>119.31</v>
      </c>
      <c r="I64" s="316"/>
      <c r="J64" s="317"/>
      <c r="K64" s="318"/>
      <c r="L64" s="319"/>
      <c r="M64" s="320"/>
      <c r="N64" s="321"/>
      <c r="O64" s="322"/>
      <c r="P64" s="323"/>
      <c r="Q64" s="452"/>
      <c r="R64" s="57"/>
      <c r="S64" s="57"/>
      <c r="T64" s="58"/>
      <c r="U64" s="51"/>
      <c r="V64" s="283">
        <f t="shared" si="14"/>
        <v>0</v>
      </c>
      <c r="W64" s="284">
        <f t="shared" si="15"/>
        <v>0</v>
      </c>
      <c r="X64" s="12"/>
      <c r="Y64" s="11">
        <f t="shared" si="16"/>
        <v>0</v>
      </c>
      <c r="Z64" s="11">
        <f t="shared" si="17"/>
        <v>0</v>
      </c>
      <c r="AA64" s="11"/>
      <c r="AB64" s="11"/>
      <c r="AC64" s="11"/>
    </row>
    <row r="65" spans="1:29" ht="12" customHeight="1">
      <c r="A65" s="42"/>
      <c r="B65" s="68" t="s">
        <v>396</v>
      </c>
      <c r="C65" s="53" t="s">
        <v>402</v>
      </c>
      <c r="D65" s="54" t="s">
        <v>22</v>
      </c>
      <c r="E65" s="55">
        <v>4</v>
      </c>
      <c r="F65" s="45">
        <v>9</v>
      </c>
      <c r="G65" s="48">
        <v>48.96</v>
      </c>
      <c r="H65" s="48">
        <v>97.92</v>
      </c>
      <c r="I65" s="308"/>
      <c r="J65" s="375"/>
      <c r="K65" s="376"/>
      <c r="L65" s="377"/>
      <c r="M65" s="378"/>
      <c r="N65" s="379"/>
      <c r="O65" s="380"/>
      <c r="P65" s="323"/>
      <c r="Q65" s="452"/>
      <c r="R65" s="57"/>
      <c r="S65" s="57"/>
      <c r="T65" s="58"/>
      <c r="U65" s="51"/>
      <c r="V65" s="283">
        <f t="shared" si="14"/>
        <v>0</v>
      </c>
      <c r="W65" s="284">
        <f t="shared" si="15"/>
        <v>0</v>
      </c>
      <c r="X65" s="12"/>
      <c r="Y65" s="11">
        <f t="shared" si="16"/>
        <v>0</v>
      </c>
      <c r="Z65" s="11">
        <f t="shared" si="17"/>
        <v>0</v>
      </c>
      <c r="AA65" s="11"/>
      <c r="AB65" s="11"/>
      <c r="AC65" s="11"/>
    </row>
    <row r="66" spans="1:29" ht="12" customHeight="1">
      <c r="A66" s="42"/>
      <c r="B66" s="68" t="s">
        <v>396</v>
      </c>
      <c r="C66" s="44" t="s">
        <v>403</v>
      </c>
      <c r="D66" s="54" t="s">
        <v>22</v>
      </c>
      <c r="E66" s="55">
        <v>4</v>
      </c>
      <c r="F66" s="45">
        <v>11</v>
      </c>
      <c r="G66" s="48">
        <v>58.005000000000003</v>
      </c>
      <c r="H66" s="48">
        <v>116.01</v>
      </c>
      <c r="I66" s="308"/>
      <c r="J66" s="375"/>
      <c r="K66" s="376"/>
      <c r="L66" s="377"/>
      <c r="M66" s="378"/>
      <c r="N66" s="379"/>
      <c r="O66" s="380"/>
      <c r="P66" s="384"/>
      <c r="Q66" s="451"/>
      <c r="R66" s="49"/>
      <c r="S66" s="49"/>
      <c r="T66" s="50"/>
      <c r="U66" s="51"/>
      <c r="V66" s="283">
        <f t="shared" si="14"/>
        <v>0</v>
      </c>
      <c r="W66" s="284">
        <f t="shared" si="15"/>
        <v>0</v>
      </c>
      <c r="X66" s="12"/>
      <c r="Y66" s="11">
        <f t="shared" si="16"/>
        <v>0</v>
      </c>
      <c r="Z66" s="11">
        <f t="shared" si="17"/>
        <v>0</v>
      </c>
      <c r="AA66" s="11"/>
      <c r="AB66" s="11"/>
      <c r="AC66" s="11"/>
    </row>
    <row r="67" spans="1:29" ht="12" customHeight="1">
      <c r="A67" s="42"/>
      <c r="B67" s="68" t="s">
        <v>396</v>
      </c>
      <c r="C67" s="53" t="s">
        <v>404</v>
      </c>
      <c r="D67" s="54" t="s">
        <v>348</v>
      </c>
      <c r="E67" s="55">
        <v>4</v>
      </c>
      <c r="F67" s="45">
        <v>15</v>
      </c>
      <c r="G67" s="48">
        <v>78.63</v>
      </c>
      <c r="H67" s="48">
        <v>157.26</v>
      </c>
      <c r="I67" s="308"/>
      <c r="J67" s="375"/>
      <c r="K67" s="376"/>
      <c r="L67" s="377"/>
      <c r="M67" s="378"/>
      <c r="N67" s="379"/>
      <c r="O67" s="380"/>
      <c r="P67" s="384"/>
      <c r="Q67" s="451"/>
      <c r="R67" s="49"/>
      <c r="S67" s="49"/>
      <c r="T67" s="50"/>
      <c r="U67" s="51"/>
      <c r="V67" s="283">
        <f t="shared" si="14"/>
        <v>0</v>
      </c>
      <c r="W67" s="284">
        <f t="shared" si="15"/>
        <v>0</v>
      </c>
      <c r="X67" s="12"/>
      <c r="Y67" s="11">
        <f t="shared" si="16"/>
        <v>0</v>
      </c>
      <c r="Z67" s="11">
        <f t="shared" si="17"/>
        <v>0</v>
      </c>
      <c r="AA67" s="11"/>
      <c r="AB67" s="11"/>
      <c r="AC67" s="11"/>
    </row>
    <row r="68" spans="1:29" ht="12" customHeight="1">
      <c r="A68" s="42"/>
      <c r="B68" s="68" t="s">
        <v>396</v>
      </c>
      <c r="C68" s="44" t="s">
        <v>405</v>
      </c>
      <c r="D68" s="54" t="s">
        <v>348</v>
      </c>
      <c r="E68" s="55">
        <v>4</v>
      </c>
      <c r="F68" s="45">
        <v>15</v>
      </c>
      <c r="G68" s="48">
        <v>80.174999999999997</v>
      </c>
      <c r="H68" s="48">
        <v>160.35</v>
      </c>
      <c r="I68" s="308"/>
      <c r="J68" s="375"/>
      <c r="K68" s="376"/>
      <c r="L68" s="377"/>
      <c r="M68" s="378"/>
      <c r="N68" s="379"/>
      <c r="O68" s="380"/>
      <c r="P68" s="384"/>
      <c r="Q68" s="451"/>
      <c r="R68" s="49"/>
      <c r="S68" s="49"/>
      <c r="T68" s="50"/>
      <c r="U68" s="51"/>
      <c r="V68" s="283">
        <f t="shared" si="14"/>
        <v>0</v>
      </c>
      <c r="W68" s="284">
        <f t="shared" si="15"/>
        <v>0</v>
      </c>
      <c r="X68" s="12"/>
      <c r="Y68" s="11">
        <f t="shared" si="16"/>
        <v>0</v>
      </c>
      <c r="Z68" s="11">
        <f t="shared" si="17"/>
        <v>0</v>
      </c>
      <c r="AA68" s="11"/>
      <c r="AB68" s="11"/>
      <c r="AC68" s="11"/>
    </row>
    <row r="69" spans="1:29" ht="12" customHeight="1">
      <c r="A69" s="42"/>
      <c r="B69" s="52" t="s">
        <v>396</v>
      </c>
      <c r="C69" s="53" t="s">
        <v>406</v>
      </c>
      <c r="D69" s="54" t="s">
        <v>329</v>
      </c>
      <c r="E69" s="55">
        <v>4</v>
      </c>
      <c r="F69" s="45">
        <v>24</v>
      </c>
      <c r="G69" s="48">
        <v>125.925</v>
      </c>
      <c r="H69" s="48">
        <v>251.85</v>
      </c>
      <c r="I69" s="308"/>
      <c r="J69" s="375"/>
      <c r="K69" s="376"/>
      <c r="L69" s="377"/>
      <c r="M69" s="378"/>
      <c r="N69" s="379"/>
      <c r="O69" s="380"/>
      <c r="P69" s="384"/>
      <c r="Q69" s="451"/>
      <c r="R69" s="49"/>
      <c r="S69" s="49"/>
      <c r="T69" s="50"/>
      <c r="U69" s="51"/>
      <c r="V69" s="283">
        <f t="shared" si="14"/>
        <v>0</v>
      </c>
      <c r="W69" s="284">
        <f t="shared" si="15"/>
        <v>0</v>
      </c>
      <c r="X69" s="12"/>
      <c r="Y69" s="11">
        <f t="shared" si="16"/>
        <v>0</v>
      </c>
      <c r="Z69" s="11">
        <f t="shared" si="17"/>
        <v>0</v>
      </c>
      <c r="AA69" s="11"/>
      <c r="AB69" s="11"/>
      <c r="AC69" s="11"/>
    </row>
    <row r="70" spans="1:29" ht="12" customHeight="1">
      <c r="A70" s="59"/>
      <c r="B70" s="118" t="s">
        <v>396</v>
      </c>
      <c r="C70" s="119" t="s">
        <v>407</v>
      </c>
      <c r="D70" s="120" t="s">
        <v>352</v>
      </c>
      <c r="E70" s="121"/>
      <c r="F70" s="122">
        <v>13</v>
      </c>
      <c r="G70" s="48" t="e">
        <v>#N/A</v>
      </c>
      <c r="H70" s="48" t="e">
        <v>#N/A</v>
      </c>
      <c r="I70" s="385"/>
      <c r="J70" s="386"/>
      <c r="K70" s="387"/>
      <c r="L70" s="388"/>
      <c r="M70" s="389"/>
      <c r="N70" s="390"/>
      <c r="O70" s="391"/>
      <c r="P70" s="392"/>
      <c r="Q70" s="460"/>
      <c r="R70" s="123"/>
      <c r="S70" s="123"/>
      <c r="T70" s="124"/>
      <c r="U70" s="67"/>
      <c r="V70" s="291">
        <v>0</v>
      </c>
      <c r="W70" s="292">
        <v>0</v>
      </c>
      <c r="X70" s="18"/>
      <c r="Y70" s="11">
        <f t="shared" si="16"/>
        <v>0</v>
      </c>
      <c r="Z70" s="11">
        <f t="shared" si="17"/>
        <v>0</v>
      </c>
      <c r="AA70" s="17"/>
      <c r="AB70" s="17"/>
      <c r="AC70" s="17"/>
    </row>
    <row r="71" spans="1:29" ht="12" customHeight="1">
      <c r="A71" s="42"/>
      <c r="B71" s="75" t="s">
        <v>408</v>
      </c>
      <c r="C71" s="76" t="s">
        <v>409</v>
      </c>
      <c r="D71" s="77" t="s">
        <v>25</v>
      </c>
      <c r="E71" s="78">
        <v>44</v>
      </c>
      <c r="F71" s="78">
        <v>125</v>
      </c>
      <c r="G71" s="87">
        <v>604.65</v>
      </c>
      <c r="H71" s="87">
        <v>1209.3</v>
      </c>
      <c r="I71" s="358"/>
      <c r="J71" s="359"/>
      <c r="K71" s="360"/>
      <c r="L71" s="361"/>
      <c r="M71" s="362"/>
      <c r="N71" s="363"/>
      <c r="O71" s="364"/>
      <c r="P71" s="365"/>
      <c r="Q71" s="457"/>
      <c r="R71" s="102"/>
      <c r="S71" s="102"/>
      <c r="T71" s="103"/>
      <c r="U71" s="51"/>
      <c r="V71" s="284">
        <f>SUM(I71:R71,T71)*G71</f>
        <v>0</v>
      </c>
      <c r="W71" s="284">
        <f>SUM(I71:R71, T71)*H71</f>
        <v>0</v>
      </c>
      <c r="X71" s="12"/>
      <c r="Y71" s="11">
        <f t="shared" si="16"/>
        <v>0</v>
      </c>
      <c r="Z71" s="11">
        <f t="shared" si="17"/>
        <v>0</v>
      </c>
      <c r="AA71" s="11"/>
      <c r="AB71" s="11"/>
      <c r="AC71" s="11"/>
    </row>
    <row r="72" spans="1:29" ht="12" customHeight="1">
      <c r="A72" s="104"/>
      <c r="B72" s="9"/>
      <c r="C72" s="105"/>
      <c r="D72" s="9"/>
      <c r="E72" s="10"/>
      <c r="F72" s="9"/>
      <c r="G72" s="87"/>
      <c r="H72" s="117"/>
      <c r="I72" s="349"/>
      <c r="J72" s="349"/>
      <c r="K72" s="349"/>
      <c r="L72" s="349"/>
      <c r="M72" s="349"/>
      <c r="N72" s="349"/>
      <c r="O72" s="349"/>
      <c r="P72" s="349"/>
      <c r="Q72" s="349"/>
      <c r="R72" s="15"/>
      <c r="S72" s="15"/>
      <c r="T72" s="15"/>
      <c r="U72" s="15"/>
      <c r="V72" s="89"/>
      <c r="W72" s="90"/>
      <c r="X72" s="11"/>
      <c r="Y72" s="11"/>
      <c r="Z72" s="11"/>
      <c r="AA72" s="11"/>
      <c r="AB72" s="11"/>
      <c r="AC72" s="11"/>
    </row>
    <row r="73" spans="1:29" ht="12" customHeight="1">
      <c r="A73" s="42"/>
      <c r="B73" s="91" t="s">
        <v>410</v>
      </c>
      <c r="C73" s="92" t="s">
        <v>411</v>
      </c>
      <c r="D73" s="93" t="s">
        <v>340</v>
      </c>
      <c r="E73" s="94">
        <v>8</v>
      </c>
      <c r="F73" s="93">
        <v>3</v>
      </c>
      <c r="G73" s="48">
        <v>19.170000000000002</v>
      </c>
      <c r="H73" s="48">
        <v>38.340000000000003</v>
      </c>
      <c r="I73" s="350"/>
      <c r="J73" s="351"/>
      <c r="K73" s="352"/>
      <c r="L73" s="353"/>
      <c r="M73" s="354"/>
      <c r="N73" s="355"/>
      <c r="O73" s="356"/>
      <c r="P73" s="357"/>
      <c r="Q73" s="456"/>
      <c r="R73" s="95"/>
      <c r="S73" s="95"/>
      <c r="T73" s="96"/>
      <c r="U73" s="51"/>
      <c r="V73" s="283">
        <f t="shared" ref="V73:V84" si="18">SUM(I73:R73,T73)*G73</f>
        <v>0</v>
      </c>
      <c r="W73" s="284">
        <f t="shared" ref="W73:W84" si="19">SUM(I73:R73, T73)*H73</f>
        <v>0</v>
      </c>
      <c r="X73" s="12"/>
      <c r="Y73" s="11">
        <f t="shared" ref="Y73:Y84" si="20">SUM(I73:Q73)</f>
        <v>0</v>
      </c>
      <c r="Z73" s="11">
        <f t="shared" ref="Z73:Z84" si="21">Y73*E73</f>
        <v>0</v>
      </c>
      <c r="AA73" s="11"/>
      <c r="AB73" s="11"/>
      <c r="AC73" s="11"/>
    </row>
    <row r="74" spans="1:29" ht="12" customHeight="1">
      <c r="A74" s="42"/>
      <c r="B74" s="52" t="s">
        <v>410</v>
      </c>
      <c r="C74" s="53" t="s">
        <v>412</v>
      </c>
      <c r="D74" s="54" t="s">
        <v>19</v>
      </c>
      <c r="E74" s="55">
        <v>4</v>
      </c>
      <c r="F74" s="45">
        <v>3</v>
      </c>
      <c r="G74" s="48">
        <v>14.49</v>
      </c>
      <c r="H74" s="48">
        <v>28.98</v>
      </c>
      <c r="I74" s="316"/>
      <c r="J74" s="317"/>
      <c r="K74" s="318"/>
      <c r="L74" s="319"/>
      <c r="M74" s="320"/>
      <c r="N74" s="321"/>
      <c r="O74" s="322"/>
      <c r="P74" s="323"/>
      <c r="Q74" s="452"/>
      <c r="R74" s="57"/>
      <c r="S74" s="57"/>
      <c r="T74" s="58"/>
      <c r="U74" s="51"/>
      <c r="V74" s="283">
        <f t="shared" si="18"/>
        <v>0</v>
      </c>
      <c r="W74" s="284">
        <f t="shared" si="19"/>
        <v>0</v>
      </c>
      <c r="X74" s="12"/>
      <c r="Y74" s="11">
        <f t="shared" si="20"/>
        <v>0</v>
      </c>
      <c r="Z74" s="11">
        <f t="shared" si="21"/>
        <v>0</v>
      </c>
      <c r="AA74" s="11"/>
      <c r="AB74" s="11"/>
      <c r="AC74" s="11"/>
    </row>
    <row r="75" spans="1:29" ht="12" customHeight="1">
      <c r="A75" s="42"/>
      <c r="B75" s="52" t="s">
        <v>410</v>
      </c>
      <c r="C75" s="53" t="s">
        <v>413</v>
      </c>
      <c r="D75" s="54" t="s">
        <v>19</v>
      </c>
      <c r="E75" s="55">
        <v>4</v>
      </c>
      <c r="F75" s="45">
        <v>3</v>
      </c>
      <c r="G75" s="48">
        <v>16.02</v>
      </c>
      <c r="H75" s="48">
        <v>32.04</v>
      </c>
      <c r="I75" s="316"/>
      <c r="J75" s="317"/>
      <c r="K75" s="318"/>
      <c r="L75" s="319"/>
      <c r="M75" s="320"/>
      <c r="N75" s="321"/>
      <c r="O75" s="322"/>
      <c r="P75" s="323"/>
      <c r="Q75" s="452"/>
      <c r="R75" s="57"/>
      <c r="S75" s="57"/>
      <c r="T75" s="58"/>
      <c r="U75" s="51"/>
      <c r="V75" s="283">
        <f t="shared" si="18"/>
        <v>0</v>
      </c>
      <c r="W75" s="284">
        <f t="shared" si="19"/>
        <v>0</v>
      </c>
      <c r="X75" s="12"/>
      <c r="Y75" s="11">
        <f t="shared" si="20"/>
        <v>0</v>
      </c>
      <c r="Z75" s="11">
        <f t="shared" si="21"/>
        <v>0</v>
      </c>
      <c r="AA75" s="11"/>
      <c r="AB75" s="11"/>
      <c r="AC75" s="11"/>
    </row>
    <row r="76" spans="1:29" ht="12" customHeight="1">
      <c r="A76" s="42"/>
      <c r="B76" s="52" t="s">
        <v>410</v>
      </c>
      <c r="C76" s="53" t="s">
        <v>414</v>
      </c>
      <c r="D76" s="54" t="s">
        <v>179</v>
      </c>
      <c r="E76" s="55">
        <v>4</v>
      </c>
      <c r="F76" s="45">
        <v>5</v>
      </c>
      <c r="G76" s="48">
        <v>21.045000000000002</v>
      </c>
      <c r="H76" s="48">
        <v>42.09</v>
      </c>
      <c r="I76" s="316"/>
      <c r="J76" s="317"/>
      <c r="K76" s="318"/>
      <c r="L76" s="319"/>
      <c r="M76" s="320"/>
      <c r="N76" s="321"/>
      <c r="O76" s="322"/>
      <c r="P76" s="323"/>
      <c r="Q76" s="452"/>
      <c r="R76" s="57"/>
      <c r="S76" s="57"/>
      <c r="T76" s="58"/>
      <c r="U76" s="51"/>
      <c r="V76" s="283">
        <f t="shared" si="18"/>
        <v>0</v>
      </c>
      <c r="W76" s="284">
        <f t="shared" si="19"/>
        <v>0</v>
      </c>
      <c r="X76" s="12"/>
      <c r="Y76" s="11">
        <f t="shared" si="20"/>
        <v>0</v>
      </c>
      <c r="Z76" s="11">
        <f t="shared" si="21"/>
        <v>0</v>
      </c>
      <c r="AA76" s="11"/>
      <c r="AB76" s="11"/>
      <c r="AC76" s="11"/>
    </row>
    <row r="77" spans="1:29" ht="12" customHeight="1">
      <c r="A77" s="42"/>
      <c r="B77" s="68" t="s">
        <v>410</v>
      </c>
      <c r="C77" s="53" t="s">
        <v>415</v>
      </c>
      <c r="D77" s="70" t="s">
        <v>179</v>
      </c>
      <c r="E77" s="71">
        <v>4</v>
      </c>
      <c r="F77" s="45">
        <v>4</v>
      </c>
      <c r="G77" s="48">
        <v>19.95</v>
      </c>
      <c r="H77" s="48">
        <v>39.9</v>
      </c>
      <c r="I77" s="316"/>
      <c r="J77" s="317"/>
      <c r="K77" s="318"/>
      <c r="L77" s="319"/>
      <c r="M77" s="320"/>
      <c r="N77" s="321"/>
      <c r="O77" s="322"/>
      <c r="P77" s="323"/>
      <c r="Q77" s="452"/>
      <c r="R77" s="57"/>
      <c r="S77" s="57"/>
      <c r="T77" s="58"/>
      <c r="U77" s="51"/>
      <c r="V77" s="283">
        <f t="shared" si="18"/>
        <v>0</v>
      </c>
      <c r="W77" s="284">
        <f t="shared" si="19"/>
        <v>0</v>
      </c>
      <c r="X77" s="12"/>
      <c r="Y77" s="11">
        <f t="shared" si="20"/>
        <v>0</v>
      </c>
      <c r="Z77" s="11">
        <f t="shared" si="21"/>
        <v>0</v>
      </c>
      <c r="AA77" s="11"/>
      <c r="AB77" s="11"/>
      <c r="AC77" s="11"/>
    </row>
    <row r="78" spans="1:29" ht="12" customHeight="1">
      <c r="A78" s="42"/>
      <c r="B78" s="68" t="s">
        <v>410</v>
      </c>
      <c r="C78" s="44" t="s">
        <v>416</v>
      </c>
      <c r="D78" s="54" t="s">
        <v>22</v>
      </c>
      <c r="E78" s="55">
        <v>4</v>
      </c>
      <c r="F78" s="45">
        <v>7</v>
      </c>
      <c r="G78" s="48">
        <v>31.094999999999999</v>
      </c>
      <c r="H78" s="48">
        <v>62.19</v>
      </c>
      <c r="I78" s="308"/>
      <c r="J78" s="375"/>
      <c r="K78" s="376"/>
      <c r="L78" s="377"/>
      <c r="M78" s="378"/>
      <c r="N78" s="379"/>
      <c r="O78" s="380"/>
      <c r="P78" s="323"/>
      <c r="Q78" s="452"/>
      <c r="R78" s="57"/>
      <c r="S78" s="57"/>
      <c r="T78" s="58"/>
      <c r="U78" s="51"/>
      <c r="V78" s="283">
        <f t="shared" si="18"/>
        <v>0</v>
      </c>
      <c r="W78" s="284">
        <f t="shared" si="19"/>
        <v>0</v>
      </c>
      <c r="X78" s="12"/>
      <c r="Y78" s="11">
        <f t="shared" si="20"/>
        <v>0</v>
      </c>
      <c r="Z78" s="11">
        <f t="shared" si="21"/>
        <v>0</v>
      </c>
      <c r="AA78" s="11"/>
      <c r="AB78" s="11"/>
      <c r="AC78" s="11"/>
    </row>
    <row r="79" spans="1:29" ht="12" customHeight="1">
      <c r="A79" s="42"/>
      <c r="B79" s="68" t="s">
        <v>410</v>
      </c>
      <c r="C79" s="53" t="s">
        <v>417</v>
      </c>
      <c r="D79" s="54" t="s">
        <v>22</v>
      </c>
      <c r="E79" s="55">
        <v>4</v>
      </c>
      <c r="F79" s="45">
        <v>6</v>
      </c>
      <c r="G79" s="48">
        <v>23.175000000000001</v>
      </c>
      <c r="H79" s="48">
        <v>46.35</v>
      </c>
      <c r="I79" s="308"/>
      <c r="J79" s="375"/>
      <c r="K79" s="376"/>
      <c r="L79" s="377"/>
      <c r="M79" s="378"/>
      <c r="N79" s="379"/>
      <c r="O79" s="380"/>
      <c r="P79" s="384"/>
      <c r="Q79" s="451"/>
      <c r="R79" s="49"/>
      <c r="S79" s="49"/>
      <c r="T79" s="50"/>
      <c r="U79" s="51"/>
      <c r="V79" s="283">
        <f t="shared" si="18"/>
        <v>0</v>
      </c>
      <c r="W79" s="284">
        <f t="shared" si="19"/>
        <v>0</v>
      </c>
      <c r="X79" s="12"/>
      <c r="Y79" s="11">
        <f t="shared" si="20"/>
        <v>0</v>
      </c>
      <c r="Z79" s="11">
        <f t="shared" si="21"/>
        <v>0</v>
      </c>
      <c r="AA79" s="11"/>
      <c r="AB79" s="11"/>
      <c r="AC79" s="11"/>
    </row>
    <row r="80" spans="1:29" ht="12" customHeight="1">
      <c r="A80" s="42"/>
      <c r="B80" s="68" t="s">
        <v>410</v>
      </c>
      <c r="C80" s="53" t="s">
        <v>418</v>
      </c>
      <c r="D80" s="54" t="s">
        <v>348</v>
      </c>
      <c r="E80" s="55">
        <v>4</v>
      </c>
      <c r="F80" s="45">
        <v>9</v>
      </c>
      <c r="G80" s="48">
        <v>43.185000000000002</v>
      </c>
      <c r="H80" s="48">
        <v>86.37</v>
      </c>
      <c r="I80" s="308"/>
      <c r="J80" s="375"/>
      <c r="K80" s="376"/>
      <c r="L80" s="377"/>
      <c r="M80" s="378"/>
      <c r="N80" s="379"/>
      <c r="O80" s="380"/>
      <c r="P80" s="384"/>
      <c r="Q80" s="451"/>
      <c r="R80" s="49"/>
      <c r="S80" s="49"/>
      <c r="T80" s="50"/>
      <c r="U80" s="51"/>
      <c r="V80" s="283">
        <f t="shared" si="18"/>
        <v>0</v>
      </c>
      <c r="W80" s="284">
        <f t="shared" si="19"/>
        <v>0</v>
      </c>
      <c r="X80" s="12"/>
      <c r="Y80" s="11">
        <f t="shared" si="20"/>
        <v>0</v>
      </c>
      <c r="Z80" s="11">
        <f t="shared" si="21"/>
        <v>0</v>
      </c>
      <c r="AA80" s="11"/>
      <c r="AB80" s="11"/>
      <c r="AC80" s="11"/>
    </row>
    <row r="81" spans="1:29" ht="12" customHeight="1">
      <c r="A81" s="42"/>
      <c r="B81" s="68" t="s">
        <v>410</v>
      </c>
      <c r="C81" s="53" t="s">
        <v>419</v>
      </c>
      <c r="D81" s="54" t="s">
        <v>348</v>
      </c>
      <c r="E81" s="55">
        <v>4</v>
      </c>
      <c r="F81" s="45">
        <v>13</v>
      </c>
      <c r="G81" s="48">
        <v>60.585000000000001</v>
      </c>
      <c r="H81" s="48">
        <v>121.17</v>
      </c>
      <c r="I81" s="308"/>
      <c r="J81" s="375"/>
      <c r="K81" s="376"/>
      <c r="L81" s="377"/>
      <c r="M81" s="378"/>
      <c r="N81" s="379"/>
      <c r="O81" s="380"/>
      <c r="P81" s="384"/>
      <c r="Q81" s="451"/>
      <c r="R81" s="49"/>
      <c r="S81" s="49"/>
      <c r="T81" s="50"/>
      <c r="U81" s="51"/>
      <c r="V81" s="283">
        <f t="shared" si="18"/>
        <v>0</v>
      </c>
      <c r="W81" s="284">
        <f t="shared" si="19"/>
        <v>0</v>
      </c>
      <c r="X81" s="12"/>
      <c r="Y81" s="11">
        <f t="shared" si="20"/>
        <v>0</v>
      </c>
      <c r="Z81" s="11">
        <f t="shared" si="21"/>
        <v>0</v>
      </c>
      <c r="AA81" s="11"/>
      <c r="AB81" s="11"/>
      <c r="AC81" s="11"/>
    </row>
    <row r="82" spans="1:29" ht="12" customHeight="1">
      <c r="A82" s="42"/>
      <c r="B82" s="52" t="s">
        <v>410</v>
      </c>
      <c r="C82" s="53" t="s">
        <v>420</v>
      </c>
      <c r="D82" s="54" t="s">
        <v>329</v>
      </c>
      <c r="E82" s="55">
        <v>4</v>
      </c>
      <c r="F82" s="45">
        <v>20</v>
      </c>
      <c r="G82" s="48">
        <v>95.79</v>
      </c>
      <c r="H82" s="48">
        <v>191.58</v>
      </c>
      <c r="I82" s="308"/>
      <c r="J82" s="375"/>
      <c r="K82" s="376"/>
      <c r="L82" s="377"/>
      <c r="M82" s="378"/>
      <c r="N82" s="379"/>
      <c r="O82" s="380"/>
      <c r="P82" s="384"/>
      <c r="Q82" s="451"/>
      <c r="R82" s="49"/>
      <c r="S82" s="49"/>
      <c r="T82" s="50"/>
      <c r="U82" s="51"/>
      <c r="V82" s="283">
        <f t="shared" si="18"/>
        <v>0</v>
      </c>
      <c r="W82" s="284">
        <f t="shared" si="19"/>
        <v>0</v>
      </c>
      <c r="X82" s="12"/>
      <c r="Y82" s="11">
        <f t="shared" si="20"/>
        <v>0</v>
      </c>
      <c r="Z82" s="11">
        <f t="shared" si="21"/>
        <v>0</v>
      </c>
      <c r="AA82" s="11"/>
      <c r="AB82" s="11"/>
      <c r="AC82" s="11"/>
    </row>
    <row r="83" spans="1:29" ht="12" customHeight="1">
      <c r="A83" s="42"/>
      <c r="B83" s="125" t="s">
        <v>410</v>
      </c>
      <c r="C83" s="44" t="s">
        <v>421</v>
      </c>
      <c r="D83" s="99" t="s">
        <v>352</v>
      </c>
      <c r="E83" s="100">
        <v>1</v>
      </c>
      <c r="F83" s="126">
        <v>8</v>
      </c>
      <c r="G83" s="48">
        <v>32.369999999999997</v>
      </c>
      <c r="H83" s="48">
        <v>64.739999999999995</v>
      </c>
      <c r="I83" s="393"/>
      <c r="J83" s="394"/>
      <c r="K83" s="395"/>
      <c r="L83" s="396"/>
      <c r="M83" s="397"/>
      <c r="N83" s="398"/>
      <c r="O83" s="399"/>
      <c r="P83" s="400"/>
      <c r="Q83" s="461"/>
      <c r="R83" s="127"/>
      <c r="S83" s="127"/>
      <c r="T83" s="128"/>
      <c r="U83" s="51"/>
      <c r="V83" s="283">
        <f t="shared" si="18"/>
        <v>0</v>
      </c>
      <c r="W83" s="284">
        <f t="shared" si="19"/>
        <v>0</v>
      </c>
      <c r="X83" s="12"/>
      <c r="Y83" s="11">
        <f t="shared" si="20"/>
        <v>0</v>
      </c>
      <c r="Z83" s="11">
        <f t="shared" si="21"/>
        <v>0</v>
      </c>
      <c r="AA83" s="11"/>
      <c r="AB83" s="11"/>
      <c r="AC83" s="11"/>
    </row>
    <row r="84" spans="1:29" ht="12" customHeight="1">
      <c r="A84" s="42"/>
      <c r="B84" s="75" t="s">
        <v>422</v>
      </c>
      <c r="C84" s="76" t="s">
        <v>423</v>
      </c>
      <c r="D84" s="77" t="s">
        <v>25</v>
      </c>
      <c r="E84" s="78">
        <v>45</v>
      </c>
      <c r="F84" s="78">
        <v>81</v>
      </c>
      <c r="G84" s="87">
        <v>376.87500000000006</v>
      </c>
      <c r="H84" s="87">
        <v>753.75000000000011</v>
      </c>
      <c r="I84" s="358"/>
      <c r="J84" s="359"/>
      <c r="K84" s="360"/>
      <c r="L84" s="361"/>
      <c r="M84" s="362"/>
      <c r="N84" s="363"/>
      <c r="O84" s="364"/>
      <c r="P84" s="365"/>
      <c r="Q84" s="457"/>
      <c r="R84" s="102"/>
      <c r="S84" s="102"/>
      <c r="T84" s="103"/>
      <c r="U84" s="51"/>
      <c r="V84" s="284">
        <f t="shared" si="18"/>
        <v>0</v>
      </c>
      <c r="W84" s="284">
        <f t="shared" si="19"/>
        <v>0</v>
      </c>
      <c r="X84" s="12"/>
      <c r="Y84" s="11">
        <f t="shared" si="20"/>
        <v>0</v>
      </c>
      <c r="Z84" s="11">
        <f t="shared" si="21"/>
        <v>0</v>
      </c>
      <c r="AA84" s="11"/>
      <c r="AB84" s="11"/>
      <c r="AC84" s="11"/>
    </row>
    <row r="85" spans="1:29" ht="12" customHeight="1" thickBot="1">
      <c r="A85" s="104"/>
      <c r="B85" s="9"/>
      <c r="C85" s="129"/>
      <c r="D85" s="15"/>
      <c r="E85" s="13"/>
      <c r="F85" s="15"/>
      <c r="G85" s="87"/>
      <c r="H85" s="16"/>
      <c r="I85" s="349"/>
      <c r="J85" s="349"/>
      <c r="K85" s="349"/>
      <c r="L85" s="349"/>
      <c r="M85" s="349"/>
      <c r="N85" s="349"/>
      <c r="O85" s="349"/>
      <c r="P85" s="349"/>
      <c r="Q85" s="349"/>
      <c r="R85" s="15"/>
      <c r="S85" s="15"/>
      <c r="T85" s="15"/>
      <c r="U85" s="15"/>
      <c r="V85" s="89"/>
      <c r="W85" s="90"/>
      <c r="X85" s="11"/>
      <c r="Y85" s="11"/>
      <c r="Z85" s="11"/>
      <c r="AA85" s="11"/>
      <c r="AB85" s="11"/>
      <c r="AC85" s="11"/>
    </row>
    <row r="86" spans="1:29" ht="12" customHeight="1" thickBot="1">
      <c r="A86" s="42"/>
      <c r="B86" s="91" t="s">
        <v>424</v>
      </c>
      <c r="C86" s="92" t="s">
        <v>425</v>
      </c>
      <c r="D86" s="93" t="s">
        <v>340</v>
      </c>
      <c r="E86" s="94">
        <v>25</v>
      </c>
      <c r="F86" s="93">
        <v>3</v>
      </c>
      <c r="G86" s="48">
        <v>43.844999999999999</v>
      </c>
      <c r="H86" s="48">
        <v>87.69</v>
      </c>
      <c r="I86" s="350"/>
      <c r="J86" s="351"/>
      <c r="K86" s="352"/>
      <c r="L86" s="353"/>
      <c r="M86" s="354"/>
      <c r="N86" s="355"/>
      <c r="O86" s="356"/>
      <c r="P86" s="357"/>
      <c r="Q86" s="456"/>
      <c r="R86" s="95"/>
      <c r="S86" s="95"/>
      <c r="T86" s="96"/>
      <c r="U86" s="51"/>
      <c r="V86" s="283">
        <f t="shared" ref="V86:V88" si="22">SUM(I86:R86,T86)*G86</f>
        <v>0</v>
      </c>
      <c r="W86" s="284">
        <f t="shared" ref="W86:W88" si="23">SUM(I86:R86, T86)*H86</f>
        <v>0</v>
      </c>
      <c r="X86" s="12"/>
      <c r="Y86" s="11">
        <f t="shared" ref="Y86:Y88" si="24">SUM(I86:Q86)</f>
        <v>0</v>
      </c>
      <c r="Z86" s="11">
        <f t="shared" ref="Z86:Z88" si="25">Y86*E86</f>
        <v>0</v>
      </c>
      <c r="AA86" s="11"/>
      <c r="AB86" s="11"/>
      <c r="AC86" s="11"/>
    </row>
    <row r="87" spans="1:29" ht="12" customHeight="1" thickBot="1">
      <c r="A87" s="42"/>
      <c r="B87" s="68" t="s">
        <v>424</v>
      </c>
      <c r="C87" s="69" t="s">
        <v>426</v>
      </c>
      <c r="D87" s="70" t="s">
        <v>340</v>
      </c>
      <c r="E87" s="71">
        <v>25</v>
      </c>
      <c r="F87" s="70">
        <v>6</v>
      </c>
      <c r="G87" s="48">
        <v>45</v>
      </c>
      <c r="H87" s="48">
        <v>90</v>
      </c>
      <c r="I87" s="401"/>
      <c r="J87" s="402"/>
      <c r="K87" s="403"/>
      <c r="L87" s="404"/>
      <c r="M87" s="405"/>
      <c r="N87" s="406"/>
      <c r="O87" s="407"/>
      <c r="P87" s="408"/>
      <c r="Q87" s="462"/>
      <c r="R87" s="130"/>
      <c r="S87" s="130"/>
      <c r="T87" s="131"/>
      <c r="U87" s="51"/>
      <c r="V87" s="283">
        <f t="shared" si="22"/>
        <v>0</v>
      </c>
      <c r="W87" s="284">
        <f t="shared" si="23"/>
        <v>0</v>
      </c>
      <c r="X87" s="12"/>
      <c r="Y87" s="11">
        <f t="shared" si="24"/>
        <v>0</v>
      </c>
      <c r="Z87" s="11">
        <f t="shared" si="25"/>
        <v>0</v>
      </c>
      <c r="AA87" s="11"/>
      <c r="AB87" s="11"/>
      <c r="AC87" s="11"/>
    </row>
    <row r="88" spans="1:29" ht="12" customHeight="1" thickBot="1">
      <c r="A88" s="42"/>
      <c r="B88" s="75" t="s">
        <v>427</v>
      </c>
      <c r="C88" s="76" t="s">
        <v>428</v>
      </c>
      <c r="D88" s="77" t="s">
        <v>25</v>
      </c>
      <c r="E88" s="78">
        <v>50</v>
      </c>
      <c r="F88" s="78">
        <v>9</v>
      </c>
      <c r="G88" s="87">
        <v>88.844999999999999</v>
      </c>
      <c r="H88" s="87">
        <v>177.69</v>
      </c>
      <c r="I88" s="358"/>
      <c r="J88" s="359"/>
      <c r="K88" s="360"/>
      <c r="L88" s="361"/>
      <c r="M88" s="362"/>
      <c r="N88" s="363"/>
      <c r="O88" s="364"/>
      <c r="P88" s="365"/>
      <c r="Q88" s="457"/>
      <c r="R88" s="102"/>
      <c r="S88" s="102"/>
      <c r="T88" s="103"/>
      <c r="U88" s="51"/>
      <c r="V88" s="284">
        <f t="shared" si="22"/>
        <v>0</v>
      </c>
      <c r="W88" s="284">
        <f t="shared" si="23"/>
        <v>0</v>
      </c>
      <c r="X88" s="12"/>
      <c r="Y88" s="11">
        <f t="shared" si="24"/>
        <v>0</v>
      </c>
      <c r="Z88" s="11">
        <f t="shared" si="25"/>
        <v>0</v>
      </c>
      <c r="AA88" s="11"/>
      <c r="AB88" s="11"/>
      <c r="AC88" s="11"/>
    </row>
    <row r="89" spans="1:29" ht="12" customHeight="1" thickBot="1">
      <c r="A89" s="104"/>
      <c r="B89" s="9"/>
      <c r="C89" s="105"/>
      <c r="D89" s="9"/>
      <c r="E89" s="10"/>
      <c r="F89" s="10"/>
      <c r="G89" s="87"/>
      <c r="H89" s="117"/>
      <c r="I89" s="349"/>
      <c r="J89" s="349"/>
      <c r="K89" s="349"/>
      <c r="L89" s="349"/>
      <c r="M89" s="349"/>
      <c r="N89" s="349"/>
      <c r="O89" s="349"/>
      <c r="P89" s="349"/>
      <c r="Q89" s="349"/>
      <c r="R89" s="15"/>
      <c r="S89" s="15"/>
      <c r="T89" s="15"/>
      <c r="U89" s="15"/>
      <c r="V89" s="89"/>
      <c r="W89" s="90"/>
      <c r="X89" s="11"/>
      <c r="Y89" s="11"/>
      <c r="Z89" s="11"/>
      <c r="AA89" s="11"/>
      <c r="AB89" s="11"/>
      <c r="AC89" s="11"/>
    </row>
    <row r="90" spans="1:29" ht="12" customHeight="1" thickBot="1">
      <c r="A90" s="42"/>
      <c r="B90" s="91" t="s">
        <v>429</v>
      </c>
      <c r="C90" s="92" t="s">
        <v>430</v>
      </c>
      <c r="D90" s="93" t="s">
        <v>348</v>
      </c>
      <c r="E90" s="94">
        <v>4</v>
      </c>
      <c r="F90" s="93">
        <v>9</v>
      </c>
      <c r="G90" s="48">
        <v>46.2</v>
      </c>
      <c r="H90" s="48">
        <v>92.4</v>
      </c>
      <c r="I90" s="350"/>
      <c r="J90" s="351"/>
      <c r="K90" s="352"/>
      <c r="L90" s="353"/>
      <c r="M90" s="354"/>
      <c r="N90" s="355"/>
      <c r="O90" s="356"/>
      <c r="P90" s="357"/>
      <c r="Q90" s="456"/>
      <c r="R90" s="95"/>
      <c r="S90" s="95"/>
      <c r="T90" s="96"/>
      <c r="U90" s="51"/>
      <c r="V90" s="283">
        <f>SUM(I90:R90,T90)*G90</f>
        <v>0</v>
      </c>
      <c r="W90" s="284">
        <f>SUM(I90:R90, T90)*H90</f>
        <v>0</v>
      </c>
      <c r="X90" s="12"/>
      <c r="Y90" s="11">
        <f t="shared" ref="Y90:Y93" si="26">SUM(I90:Q90)</f>
        <v>0</v>
      </c>
      <c r="Z90" s="11">
        <f t="shared" ref="Z90:Z93" si="27">Y90*E90</f>
        <v>0</v>
      </c>
      <c r="AA90" s="11"/>
      <c r="AB90" s="11"/>
      <c r="AC90" s="11"/>
    </row>
    <row r="91" spans="1:29" ht="12" customHeight="1" thickBot="1">
      <c r="A91" s="59"/>
      <c r="B91" s="118" t="s">
        <v>429</v>
      </c>
      <c r="C91" s="132" t="s">
        <v>431</v>
      </c>
      <c r="D91" s="62" t="s">
        <v>329</v>
      </c>
      <c r="E91" s="63">
        <v>4</v>
      </c>
      <c r="F91" s="133">
        <v>16</v>
      </c>
      <c r="G91" s="48" t="e">
        <v>#N/A</v>
      </c>
      <c r="H91" s="48" t="e">
        <v>#N/A</v>
      </c>
      <c r="I91" s="385"/>
      <c r="J91" s="386"/>
      <c r="K91" s="387"/>
      <c r="L91" s="388"/>
      <c r="M91" s="389"/>
      <c r="N91" s="390"/>
      <c r="O91" s="391"/>
      <c r="P91" s="392"/>
      <c r="Q91" s="460"/>
      <c r="R91" s="123"/>
      <c r="S91" s="123"/>
      <c r="T91" s="124"/>
      <c r="U91" s="67"/>
      <c r="V91" s="291">
        <v>0</v>
      </c>
      <c r="W91" s="292">
        <v>0</v>
      </c>
      <c r="X91" s="18"/>
      <c r="Y91" s="11">
        <f t="shared" si="26"/>
        <v>0</v>
      </c>
      <c r="Z91" s="11">
        <f t="shared" si="27"/>
        <v>0</v>
      </c>
      <c r="AA91" s="17"/>
      <c r="AB91" s="17"/>
      <c r="AC91" s="17"/>
    </row>
    <row r="92" spans="1:29" ht="12" customHeight="1" thickBot="1">
      <c r="A92" s="59"/>
      <c r="B92" s="134" t="s">
        <v>429</v>
      </c>
      <c r="C92" s="135" t="s">
        <v>432</v>
      </c>
      <c r="D92" s="120" t="s">
        <v>352</v>
      </c>
      <c r="E92" s="121">
        <v>1</v>
      </c>
      <c r="F92" s="136">
        <v>8</v>
      </c>
      <c r="G92" s="48" t="e">
        <v>#N/A</v>
      </c>
      <c r="H92" s="48" t="e">
        <v>#N/A</v>
      </c>
      <c r="I92" s="409"/>
      <c r="J92" s="410"/>
      <c r="K92" s="411"/>
      <c r="L92" s="412"/>
      <c r="M92" s="413"/>
      <c r="N92" s="414"/>
      <c r="O92" s="415"/>
      <c r="P92" s="416"/>
      <c r="Q92" s="463"/>
      <c r="R92" s="137"/>
      <c r="S92" s="137"/>
      <c r="T92" s="138"/>
      <c r="U92" s="67"/>
      <c r="V92" s="291">
        <v>0</v>
      </c>
      <c r="W92" s="292">
        <v>0</v>
      </c>
      <c r="X92" s="18"/>
      <c r="Y92" s="11">
        <f t="shared" si="26"/>
        <v>0</v>
      </c>
      <c r="Z92" s="11">
        <f t="shared" si="27"/>
        <v>0</v>
      </c>
      <c r="AA92" s="17"/>
      <c r="AB92" s="17"/>
      <c r="AC92" s="17"/>
    </row>
    <row r="93" spans="1:29" ht="12" customHeight="1" thickBot="1">
      <c r="A93" s="42"/>
      <c r="B93" s="75" t="s">
        <v>433</v>
      </c>
      <c r="C93" s="76" t="s">
        <v>434</v>
      </c>
      <c r="D93" s="77" t="s">
        <v>25</v>
      </c>
      <c r="E93" s="78">
        <v>9</v>
      </c>
      <c r="F93" s="78">
        <v>33</v>
      </c>
      <c r="G93" s="87">
        <v>46.2</v>
      </c>
      <c r="H93" s="87">
        <v>92.4</v>
      </c>
      <c r="I93" s="358"/>
      <c r="J93" s="359"/>
      <c r="K93" s="360"/>
      <c r="L93" s="361"/>
      <c r="M93" s="362"/>
      <c r="N93" s="363"/>
      <c r="O93" s="364"/>
      <c r="P93" s="365"/>
      <c r="Q93" s="457"/>
      <c r="R93" s="102"/>
      <c r="S93" s="102"/>
      <c r="T93" s="103"/>
      <c r="U93" s="51"/>
      <c r="V93" s="284">
        <f>SUM(I93:R93,T93)*G93</f>
        <v>0</v>
      </c>
      <c r="W93" s="284">
        <f>SUM(I93:R93, T93)*H93</f>
        <v>0</v>
      </c>
      <c r="X93" s="12"/>
      <c r="Y93" s="11">
        <f t="shared" si="26"/>
        <v>0</v>
      </c>
      <c r="Z93" s="11">
        <f t="shared" si="27"/>
        <v>0</v>
      </c>
      <c r="AA93" s="11"/>
      <c r="AB93" s="11"/>
      <c r="AC93" s="11"/>
    </row>
    <row r="94" spans="1:29" ht="12" customHeight="1" thickBot="1">
      <c r="A94" s="104"/>
      <c r="B94" s="9"/>
      <c r="C94" s="105"/>
      <c r="D94" s="9"/>
      <c r="E94" s="10"/>
      <c r="F94" s="10"/>
      <c r="G94" s="87"/>
      <c r="H94" s="117"/>
      <c r="I94" s="349"/>
      <c r="J94" s="349"/>
      <c r="K94" s="349"/>
      <c r="L94" s="349"/>
      <c r="M94" s="349"/>
      <c r="N94" s="349"/>
      <c r="O94" s="349"/>
      <c r="P94" s="349"/>
      <c r="Q94" s="349"/>
      <c r="R94" s="15"/>
      <c r="S94" s="15"/>
      <c r="T94" s="15"/>
      <c r="U94" s="15"/>
      <c r="V94" s="89"/>
      <c r="W94" s="90"/>
      <c r="X94" s="106"/>
      <c r="Y94" s="11"/>
      <c r="Z94" s="11"/>
      <c r="AA94" s="11"/>
      <c r="AB94" s="11"/>
      <c r="AC94" s="11"/>
    </row>
    <row r="95" spans="1:29" ht="12" customHeight="1">
      <c r="A95" s="42"/>
      <c r="B95" s="91" t="s">
        <v>435</v>
      </c>
      <c r="C95" s="92" t="s">
        <v>436</v>
      </c>
      <c r="D95" s="93" t="s">
        <v>179</v>
      </c>
      <c r="E95" s="94">
        <v>4</v>
      </c>
      <c r="F95" s="93">
        <v>4</v>
      </c>
      <c r="G95" s="48">
        <v>16.77</v>
      </c>
      <c r="H95" s="48">
        <v>33.54</v>
      </c>
      <c r="I95" s="350"/>
      <c r="J95" s="351"/>
      <c r="K95" s="352"/>
      <c r="L95" s="353"/>
      <c r="M95" s="354"/>
      <c r="N95" s="355"/>
      <c r="O95" s="356"/>
      <c r="P95" s="357"/>
      <c r="Q95" s="456"/>
      <c r="R95" s="95"/>
      <c r="S95" s="95"/>
      <c r="T95" s="96"/>
      <c r="U95" s="51"/>
      <c r="V95" s="283">
        <f t="shared" ref="V95:V100" si="28">SUM(I95:R95,T95)*G95</f>
        <v>0</v>
      </c>
      <c r="W95" s="284">
        <f t="shared" ref="W95:W100" si="29">SUM(I95:R95, T95)*H95</f>
        <v>0</v>
      </c>
      <c r="X95" s="12"/>
      <c r="Y95" s="11">
        <f t="shared" ref="Y95:Y100" si="30">SUM(I95:Q95)</f>
        <v>0</v>
      </c>
      <c r="Z95" s="11">
        <f t="shared" ref="Z95:Z100" si="31">Y95*E95</f>
        <v>0</v>
      </c>
      <c r="AA95" s="11"/>
      <c r="AB95" s="11"/>
      <c r="AC95" s="11"/>
    </row>
    <row r="96" spans="1:29" ht="12" customHeight="1">
      <c r="A96" s="42"/>
      <c r="B96" s="52" t="s">
        <v>435</v>
      </c>
      <c r="C96" s="53" t="s">
        <v>437</v>
      </c>
      <c r="D96" s="70" t="s">
        <v>179</v>
      </c>
      <c r="E96" s="71">
        <v>4</v>
      </c>
      <c r="F96" s="45">
        <v>4</v>
      </c>
      <c r="G96" s="48">
        <v>16.695</v>
      </c>
      <c r="H96" s="48">
        <v>33.39</v>
      </c>
      <c r="I96" s="308"/>
      <c r="J96" s="375"/>
      <c r="K96" s="376"/>
      <c r="L96" s="377"/>
      <c r="M96" s="378"/>
      <c r="N96" s="379"/>
      <c r="O96" s="380"/>
      <c r="P96" s="384"/>
      <c r="Q96" s="451"/>
      <c r="R96" s="49"/>
      <c r="S96" s="49"/>
      <c r="T96" s="50"/>
      <c r="U96" s="51"/>
      <c r="V96" s="283">
        <f t="shared" si="28"/>
        <v>0</v>
      </c>
      <c r="W96" s="284">
        <f t="shared" si="29"/>
        <v>0</v>
      </c>
      <c r="X96" s="12"/>
      <c r="Y96" s="11">
        <f t="shared" si="30"/>
        <v>0</v>
      </c>
      <c r="Z96" s="11">
        <f t="shared" si="31"/>
        <v>0</v>
      </c>
      <c r="AA96" s="11"/>
      <c r="AB96" s="11"/>
      <c r="AC96" s="11"/>
    </row>
    <row r="97" spans="1:29" ht="12" customHeight="1">
      <c r="A97" s="42"/>
      <c r="B97" s="52" t="s">
        <v>435</v>
      </c>
      <c r="C97" s="53" t="s">
        <v>438</v>
      </c>
      <c r="D97" s="54" t="s">
        <v>22</v>
      </c>
      <c r="E97" s="55">
        <v>4</v>
      </c>
      <c r="F97" s="45">
        <v>6</v>
      </c>
      <c r="G97" s="48">
        <v>27.375</v>
      </c>
      <c r="H97" s="48">
        <v>54.75</v>
      </c>
      <c r="I97" s="308"/>
      <c r="J97" s="375"/>
      <c r="K97" s="376"/>
      <c r="L97" s="377"/>
      <c r="M97" s="378"/>
      <c r="N97" s="379"/>
      <c r="O97" s="380"/>
      <c r="P97" s="384"/>
      <c r="Q97" s="451"/>
      <c r="R97" s="49"/>
      <c r="S97" s="49"/>
      <c r="T97" s="50"/>
      <c r="U97" s="51"/>
      <c r="V97" s="283">
        <f t="shared" si="28"/>
        <v>0</v>
      </c>
      <c r="W97" s="284">
        <f t="shared" si="29"/>
        <v>0</v>
      </c>
      <c r="X97" s="12"/>
      <c r="Y97" s="11">
        <f t="shared" si="30"/>
        <v>0</v>
      </c>
      <c r="Z97" s="11">
        <f t="shared" si="31"/>
        <v>0</v>
      </c>
      <c r="AA97" s="11"/>
      <c r="AB97" s="11"/>
      <c r="AC97" s="11"/>
    </row>
    <row r="98" spans="1:29" ht="12" customHeight="1">
      <c r="A98" s="42"/>
      <c r="B98" s="43" t="s">
        <v>435</v>
      </c>
      <c r="C98" s="53" t="s">
        <v>439</v>
      </c>
      <c r="D98" s="54" t="s">
        <v>22</v>
      </c>
      <c r="E98" s="55">
        <v>4</v>
      </c>
      <c r="F98" s="45">
        <v>6</v>
      </c>
      <c r="G98" s="48">
        <v>27.855</v>
      </c>
      <c r="H98" s="48">
        <v>55.71</v>
      </c>
      <c r="I98" s="308"/>
      <c r="J98" s="375"/>
      <c r="K98" s="376"/>
      <c r="L98" s="377"/>
      <c r="M98" s="378"/>
      <c r="N98" s="379"/>
      <c r="O98" s="380"/>
      <c r="P98" s="384"/>
      <c r="Q98" s="451"/>
      <c r="R98" s="49"/>
      <c r="S98" s="49"/>
      <c r="T98" s="50"/>
      <c r="U98" s="51"/>
      <c r="V98" s="283">
        <f t="shared" si="28"/>
        <v>0</v>
      </c>
      <c r="W98" s="284">
        <f t="shared" si="29"/>
        <v>0</v>
      </c>
      <c r="X98" s="12"/>
      <c r="Y98" s="11">
        <f t="shared" si="30"/>
        <v>0</v>
      </c>
      <c r="Z98" s="11">
        <f t="shared" si="31"/>
        <v>0</v>
      </c>
      <c r="AA98" s="11"/>
      <c r="AB98" s="11"/>
      <c r="AC98" s="11"/>
    </row>
    <row r="99" spans="1:29" ht="12" customHeight="1">
      <c r="A99" s="42"/>
      <c r="B99" s="125" t="s">
        <v>435</v>
      </c>
      <c r="C99" s="44" t="s">
        <v>440</v>
      </c>
      <c r="D99" s="54" t="s">
        <v>348</v>
      </c>
      <c r="E99" s="55">
        <v>4</v>
      </c>
      <c r="F99" s="126">
        <v>11</v>
      </c>
      <c r="G99" s="48">
        <v>49.064999999999998</v>
      </c>
      <c r="H99" s="48">
        <v>98.13</v>
      </c>
      <c r="I99" s="393"/>
      <c r="J99" s="394"/>
      <c r="K99" s="395"/>
      <c r="L99" s="396"/>
      <c r="M99" s="397"/>
      <c r="N99" s="398"/>
      <c r="O99" s="399"/>
      <c r="P99" s="400"/>
      <c r="Q99" s="461"/>
      <c r="R99" s="127"/>
      <c r="S99" s="127"/>
      <c r="T99" s="128"/>
      <c r="U99" s="51"/>
      <c r="V99" s="283">
        <f t="shared" si="28"/>
        <v>0</v>
      </c>
      <c r="W99" s="284">
        <f t="shared" si="29"/>
        <v>0</v>
      </c>
      <c r="X99" s="12"/>
      <c r="Y99" s="11">
        <f t="shared" si="30"/>
        <v>0</v>
      </c>
      <c r="Z99" s="11">
        <f t="shared" si="31"/>
        <v>0</v>
      </c>
      <c r="AA99" s="11"/>
      <c r="AB99" s="11"/>
      <c r="AC99" s="11"/>
    </row>
    <row r="100" spans="1:29" ht="12" customHeight="1">
      <c r="A100" s="42"/>
      <c r="B100" s="75" t="s">
        <v>441</v>
      </c>
      <c r="C100" s="76" t="s">
        <v>442</v>
      </c>
      <c r="D100" s="77" t="s">
        <v>25</v>
      </c>
      <c r="E100" s="78">
        <v>20</v>
      </c>
      <c r="F100" s="78">
        <v>31</v>
      </c>
      <c r="G100" s="48">
        <v>137.76</v>
      </c>
      <c r="H100" s="48">
        <v>275.52</v>
      </c>
      <c r="I100" s="358"/>
      <c r="J100" s="359"/>
      <c r="K100" s="360"/>
      <c r="L100" s="361"/>
      <c r="M100" s="362"/>
      <c r="N100" s="363"/>
      <c r="O100" s="364"/>
      <c r="P100" s="365"/>
      <c r="Q100" s="457"/>
      <c r="R100" s="102"/>
      <c r="S100" s="102"/>
      <c r="T100" s="103"/>
      <c r="U100" s="51"/>
      <c r="V100" s="284">
        <f t="shared" si="28"/>
        <v>0</v>
      </c>
      <c r="W100" s="284">
        <f t="shared" si="29"/>
        <v>0</v>
      </c>
      <c r="X100" s="12"/>
      <c r="Y100" s="11">
        <f t="shared" si="30"/>
        <v>0</v>
      </c>
      <c r="Z100" s="11">
        <f t="shared" si="31"/>
        <v>0</v>
      </c>
      <c r="AA100" s="11"/>
      <c r="AB100" s="11"/>
      <c r="AC100" s="11"/>
    </row>
    <row r="101" spans="1:29" ht="12" customHeight="1">
      <c r="A101" s="104"/>
      <c r="B101" s="9"/>
      <c r="C101" s="105"/>
      <c r="D101" s="9"/>
      <c r="E101" s="10"/>
      <c r="F101" s="10"/>
      <c r="G101" s="87"/>
      <c r="H101" s="117"/>
      <c r="I101" s="349"/>
      <c r="J101" s="349"/>
      <c r="K101" s="349"/>
      <c r="L101" s="349"/>
      <c r="M101" s="349"/>
      <c r="N101" s="349"/>
      <c r="O101" s="349"/>
      <c r="P101" s="349"/>
      <c r="Q101" s="349"/>
      <c r="R101" s="15"/>
      <c r="S101" s="15"/>
      <c r="T101" s="15"/>
      <c r="U101" s="15"/>
      <c r="V101" s="89"/>
      <c r="W101" s="90"/>
      <c r="X101" s="11"/>
      <c r="Y101" s="11"/>
      <c r="Z101" s="11"/>
      <c r="AA101" s="11"/>
      <c r="AB101" s="11"/>
      <c r="AC101" s="11"/>
    </row>
    <row r="102" spans="1:29" ht="12" customHeight="1">
      <c r="A102" s="42"/>
      <c r="B102" s="91" t="s">
        <v>443</v>
      </c>
      <c r="C102" s="92" t="s">
        <v>444</v>
      </c>
      <c r="D102" s="93" t="s">
        <v>340</v>
      </c>
      <c r="E102" s="94">
        <v>8</v>
      </c>
      <c r="F102" s="93">
        <v>4</v>
      </c>
      <c r="G102" s="48">
        <v>22.395</v>
      </c>
      <c r="H102" s="48">
        <v>44.79</v>
      </c>
      <c r="I102" s="350"/>
      <c r="J102" s="351"/>
      <c r="K102" s="352"/>
      <c r="L102" s="353"/>
      <c r="M102" s="354"/>
      <c r="N102" s="355"/>
      <c r="O102" s="356"/>
      <c r="P102" s="357"/>
      <c r="Q102" s="456"/>
      <c r="R102" s="95"/>
      <c r="S102" s="95"/>
      <c r="T102" s="96"/>
      <c r="U102" s="51"/>
      <c r="V102" s="283">
        <f t="shared" ref="V102:V118" si="32">SUM(I102:R102,T102)*G102</f>
        <v>0</v>
      </c>
      <c r="W102" s="284">
        <f t="shared" ref="W102:W118" si="33">SUM(I102:R102, T102)*H102</f>
        <v>0</v>
      </c>
      <c r="X102" s="12"/>
      <c r="Y102" s="11">
        <f t="shared" ref="Y102:Y118" si="34">SUM(I102:Q102)</f>
        <v>0</v>
      </c>
      <c r="Z102" s="11">
        <f t="shared" ref="Z102:Z118" si="35">Y102*E102</f>
        <v>0</v>
      </c>
      <c r="AA102" s="11"/>
      <c r="AB102" s="11"/>
      <c r="AC102" s="11"/>
    </row>
    <row r="103" spans="1:29" ht="12" customHeight="1">
      <c r="A103" s="42"/>
      <c r="B103" s="52" t="s">
        <v>443</v>
      </c>
      <c r="C103" s="53" t="s">
        <v>445</v>
      </c>
      <c r="D103" s="54" t="s">
        <v>19</v>
      </c>
      <c r="E103" s="55">
        <v>4</v>
      </c>
      <c r="F103" s="139">
        <v>4</v>
      </c>
      <c r="G103" s="48">
        <v>16.53</v>
      </c>
      <c r="H103" s="48">
        <v>33.06</v>
      </c>
      <c r="I103" s="316"/>
      <c r="J103" s="317"/>
      <c r="K103" s="318"/>
      <c r="L103" s="319"/>
      <c r="M103" s="320"/>
      <c r="N103" s="321"/>
      <c r="O103" s="322"/>
      <c r="P103" s="323"/>
      <c r="Q103" s="452"/>
      <c r="R103" s="57"/>
      <c r="S103" s="57"/>
      <c r="T103" s="58"/>
      <c r="U103" s="51"/>
      <c r="V103" s="283">
        <f t="shared" si="32"/>
        <v>0</v>
      </c>
      <c r="W103" s="284">
        <f t="shared" si="33"/>
        <v>0</v>
      </c>
      <c r="X103" s="12"/>
      <c r="Y103" s="11">
        <f t="shared" si="34"/>
        <v>0</v>
      </c>
      <c r="Z103" s="11">
        <f t="shared" si="35"/>
        <v>0</v>
      </c>
      <c r="AA103" s="11"/>
      <c r="AB103" s="11"/>
      <c r="AC103" s="11"/>
    </row>
    <row r="104" spans="1:29" ht="12" customHeight="1">
      <c r="A104" s="42"/>
      <c r="B104" s="52" t="s">
        <v>443</v>
      </c>
      <c r="C104" s="53" t="s">
        <v>446</v>
      </c>
      <c r="D104" s="54" t="s">
        <v>19</v>
      </c>
      <c r="E104" s="55">
        <v>4</v>
      </c>
      <c r="F104" s="139">
        <v>5</v>
      </c>
      <c r="G104" s="48">
        <v>20.97</v>
      </c>
      <c r="H104" s="48">
        <v>41.94</v>
      </c>
      <c r="I104" s="316"/>
      <c r="J104" s="317"/>
      <c r="K104" s="318"/>
      <c r="L104" s="319"/>
      <c r="M104" s="320"/>
      <c r="N104" s="321"/>
      <c r="O104" s="322"/>
      <c r="P104" s="323"/>
      <c r="Q104" s="452"/>
      <c r="R104" s="57"/>
      <c r="S104" s="57"/>
      <c r="T104" s="58"/>
      <c r="U104" s="51"/>
      <c r="V104" s="283">
        <f t="shared" si="32"/>
        <v>0</v>
      </c>
      <c r="W104" s="284">
        <f t="shared" si="33"/>
        <v>0</v>
      </c>
      <c r="X104" s="12"/>
      <c r="Y104" s="11">
        <f t="shared" si="34"/>
        <v>0</v>
      </c>
      <c r="Z104" s="11">
        <f t="shared" si="35"/>
        <v>0</v>
      </c>
      <c r="AA104" s="11"/>
      <c r="AB104" s="11"/>
      <c r="AC104" s="11"/>
    </row>
    <row r="105" spans="1:29" ht="12" customHeight="1">
      <c r="A105" s="42"/>
      <c r="B105" s="52" t="s">
        <v>443</v>
      </c>
      <c r="C105" s="53" t="s">
        <v>447</v>
      </c>
      <c r="D105" s="54" t="s">
        <v>179</v>
      </c>
      <c r="E105" s="55">
        <v>4</v>
      </c>
      <c r="F105" s="139">
        <v>5</v>
      </c>
      <c r="G105" s="48">
        <v>22.62</v>
      </c>
      <c r="H105" s="48">
        <v>45.24</v>
      </c>
      <c r="I105" s="316"/>
      <c r="J105" s="317"/>
      <c r="K105" s="318"/>
      <c r="L105" s="319"/>
      <c r="M105" s="320"/>
      <c r="N105" s="321"/>
      <c r="O105" s="322"/>
      <c r="P105" s="323"/>
      <c r="Q105" s="452"/>
      <c r="R105" s="57"/>
      <c r="S105" s="57"/>
      <c r="T105" s="58"/>
      <c r="U105" s="51"/>
      <c r="V105" s="283">
        <f t="shared" si="32"/>
        <v>0</v>
      </c>
      <c r="W105" s="284">
        <f t="shared" si="33"/>
        <v>0</v>
      </c>
      <c r="X105" s="12"/>
      <c r="Y105" s="11">
        <f t="shared" si="34"/>
        <v>0</v>
      </c>
      <c r="Z105" s="11">
        <f t="shared" si="35"/>
        <v>0</v>
      </c>
      <c r="AA105" s="11"/>
      <c r="AB105" s="11"/>
      <c r="AC105" s="11"/>
    </row>
    <row r="106" spans="1:29" ht="12" customHeight="1">
      <c r="A106" s="42"/>
      <c r="B106" s="43" t="s">
        <v>443</v>
      </c>
      <c r="C106" s="44" t="s">
        <v>448</v>
      </c>
      <c r="D106" s="45" t="s">
        <v>179</v>
      </c>
      <c r="E106" s="46">
        <v>4</v>
      </c>
      <c r="F106" s="139">
        <v>6</v>
      </c>
      <c r="G106" s="48">
        <v>28.08</v>
      </c>
      <c r="H106" s="48">
        <v>56.16</v>
      </c>
      <c r="I106" s="308"/>
      <c r="J106" s="375"/>
      <c r="K106" s="376"/>
      <c r="L106" s="377"/>
      <c r="M106" s="378"/>
      <c r="N106" s="379"/>
      <c r="O106" s="380"/>
      <c r="P106" s="384"/>
      <c r="Q106" s="451"/>
      <c r="R106" s="49"/>
      <c r="S106" s="49"/>
      <c r="T106" s="50"/>
      <c r="U106" s="51"/>
      <c r="V106" s="283">
        <f t="shared" si="32"/>
        <v>0</v>
      </c>
      <c r="W106" s="284">
        <f t="shared" si="33"/>
        <v>0</v>
      </c>
      <c r="X106" s="12"/>
      <c r="Y106" s="11">
        <f t="shared" si="34"/>
        <v>0</v>
      </c>
      <c r="Z106" s="11">
        <f t="shared" si="35"/>
        <v>0</v>
      </c>
      <c r="AA106" s="11"/>
      <c r="AB106" s="11"/>
      <c r="AC106" s="11"/>
    </row>
    <row r="107" spans="1:29" ht="12" customHeight="1">
      <c r="A107" s="42"/>
      <c r="B107" s="43" t="s">
        <v>443</v>
      </c>
      <c r="C107" s="44" t="s">
        <v>449</v>
      </c>
      <c r="D107" s="45" t="s">
        <v>22</v>
      </c>
      <c r="E107" s="46">
        <v>4</v>
      </c>
      <c r="F107" s="139">
        <v>7</v>
      </c>
      <c r="G107" s="48">
        <v>39.494999999999997</v>
      </c>
      <c r="H107" s="48">
        <v>78.989999999999995</v>
      </c>
      <c r="I107" s="308"/>
      <c r="J107" s="375"/>
      <c r="K107" s="376"/>
      <c r="L107" s="377"/>
      <c r="M107" s="378"/>
      <c r="N107" s="379"/>
      <c r="O107" s="380"/>
      <c r="P107" s="384"/>
      <c r="Q107" s="451"/>
      <c r="R107" s="49"/>
      <c r="S107" s="49"/>
      <c r="T107" s="50"/>
      <c r="U107" s="51"/>
      <c r="V107" s="283">
        <f t="shared" si="32"/>
        <v>0</v>
      </c>
      <c r="W107" s="284">
        <f t="shared" si="33"/>
        <v>0</v>
      </c>
      <c r="X107" s="12"/>
      <c r="Y107" s="11">
        <f t="shared" si="34"/>
        <v>0</v>
      </c>
      <c r="Z107" s="11">
        <f t="shared" si="35"/>
        <v>0</v>
      </c>
      <c r="AA107" s="11"/>
      <c r="AB107" s="11"/>
      <c r="AC107" s="11"/>
    </row>
    <row r="108" spans="1:29" ht="12" customHeight="1">
      <c r="A108" s="42"/>
      <c r="B108" s="43" t="s">
        <v>443</v>
      </c>
      <c r="C108" s="44" t="s">
        <v>450</v>
      </c>
      <c r="D108" s="45" t="s">
        <v>22</v>
      </c>
      <c r="E108" s="46">
        <v>4</v>
      </c>
      <c r="F108" s="139">
        <v>7</v>
      </c>
      <c r="G108" s="48">
        <v>33.39</v>
      </c>
      <c r="H108" s="48">
        <v>66.78</v>
      </c>
      <c r="I108" s="308"/>
      <c r="J108" s="375"/>
      <c r="K108" s="376"/>
      <c r="L108" s="377"/>
      <c r="M108" s="378"/>
      <c r="N108" s="379"/>
      <c r="O108" s="380"/>
      <c r="P108" s="384"/>
      <c r="Q108" s="451"/>
      <c r="R108" s="49"/>
      <c r="S108" s="49"/>
      <c r="T108" s="50"/>
      <c r="U108" s="51"/>
      <c r="V108" s="283">
        <f t="shared" si="32"/>
        <v>0</v>
      </c>
      <c r="W108" s="284">
        <f t="shared" si="33"/>
        <v>0</v>
      </c>
      <c r="X108" s="12"/>
      <c r="Y108" s="11">
        <f t="shared" si="34"/>
        <v>0</v>
      </c>
      <c r="Z108" s="11">
        <f t="shared" si="35"/>
        <v>0</v>
      </c>
      <c r="AA108" s="11"/>
      <c r="AB108" s="11"/>
      <c r="AC108" s="11"/>
    </row>
    <row r="109" spans="1:29" ht="12" customHeight="1">
      <c r="A109" s="42"/>
      <c r="B109" s="43" t="s">
        <v>443</v>
      </c>
      <c r="C109" s="44" t="s">
        <v>451</v>
      </c>
      <c r="D109" s="45" t="s">
        <v>348</v>
      </c>
      <c r="E109" s="46">
        <v>4</v>
      </c>
      <c r="F109" s="139">
        <v>9</v>
      </c>
      <c r="G109" s="48">
        <v>41.115000000000002</v>
      </c>
      <c r="H109" s="48">
        <v>82.23</v>
      </c>
      <c r="I109" s="308"/>
      <c r="J109" s="375"/>
      <c r="K109" s="376"/>
      <c r="L109" s="377"/>
      <c r="M109" s="378"/>
      <c r="N109" s="379"/>
      <c r="O109" s="380"/>
      <c r="P109" s="384"/>
      <c r="Q109" s="451"/>
      <c r="R109" s="49"/>
      <c r="S109" s="49"/>
      <c r="T109" s="50"/>
      <c r="U109" s="51"/>
      <c r="V109" s="283">
        <f t="shared" si="32"/>
        <v>0</v>
      </c>
      <c r="W109" s="284">
        <f t="shared" si="33"/>
        <v>0</v>
      </c>
      <c r="X109" s="12"/>
      <c r="Y109" s="11">
        <f t="shared" si="34"/>
        <v>0</v>
      </c>
      <c r="Z109" s="11">
        <f t="shared" si="35"/>
        <v>0</v>
      </c>
      <c r="AA109" s="11"/>
      <c r="AB109" s="11"/>
      <c r="AC109" s="11"/>
    </row>
    <row r="110" spans="1:29" ht="12" customHeight="1">
      <c r="A110" s="42"/>
      <c r="B110" s="43" t="s">
        <v>443</v>
      </c>
      <c r="C110" s="44" t="s">
        <v>452</v>
      </c>
      <c r="D110" s="45" t="s">
        <v>348</v>
      </c>
      <c r="E110" s="46">
        <v>4</v>
      </c>
      <c r="F110" s="139">
        <v>11</v>
      </c>
      <c r="G110" s="48">
        <v>48.27</v>
      </c>
      <c r="H110" s="48">
        <v>96.54</v>
      </c>
      <c r="I110" s="308"/>
      <c r="J110" s="375"/>
      <c r="K110" s="376"/>
      <c r="L110" s="377"/>
      <c r="M110" s="378"/>
      <c r="N110" s="379"/>
      <c r="O110" s="380"/>
      <c r="P110" s="384"/>
      <c r="Q110" s="451"/>
      <c r="R110" s="49"/>
      <c r="S110" s="49"/>
      <c r="T110" s="50"/>
      <c r="U110" s="51"/>
      <c r="V110" s="283">
        <f t="shared" si="32"/>
        <v>0</v>
      </c>
      <c r="W110" s="284">
        <f t="shared" si="33"/>
        <v>0</v>
      </c>
      <c r="X110" s="12"/>
      <c r="Y110" s="11">
        <f t="shared" si="34"/>
        <v>0</v>
      </c>
      <c r="Z110" s="11">
        <f t="shared" si="35"/>
        <v>0</v>
      </c>
      <c r="AA110" s="11"/>
      <c r="AB110" s="11"/>
      <c r="AC110" s="11"/>
    </row>
    <row r="111" spans="1:29" ht="12" customHeight="1">
      <c r="A111" s="42"/>
      <c r="B111" s="43" t="s">
        <v>443</v>
      </c>
      <c r="C111" s="44" t="s">
        <v>453</v>
      </c>
      <c r="D111" s="45" t="s">
        <v>329</v>
      </c>
      <c r="E111" s="46">
        <v>4</v>
      </c>
      <c r="F111" s="139">
        <v>18</v>
      </c>
      <c r="G111" s="48">
        <v>72.66</v>
      </c>
      <c r="H111" s="48">
        <v>145.32</v>
      </c>
      <c r="I111" s="308"/>
      <c r="J111" s="375"/>
      <c r="K111" s="376"/>
      <c r="L111" s="377"/>
      <c r="M111" s="378"/>
      <c r="N111" s="379"/>
      <c r="O111" s="380"/>
      <c r="P111" s="384"/>
      <c r="Q111" s="451"/>
      <c r="R111" s="49"/>
      <c r="S111" s="49"/>
      <c r="T111" s="50"/>
      <c r="U111" s="51"/>
      <c r="V111" s="283">
        <f t="shared" si="32"/>
        <v>0</v>
      </c>
      <c r="W111" s="284">
        <f t="shared" si="33"/>
        <v>0</v>
      </c>
      <c r="X111" s="12"/>
      <c r="Y111" s="11">
        <f t="shared" si="34"/>
        <v>0</v>
      </c>
      <c r="Z111" s="11">
        <f t="shared" si="35"/>
        <v>0</v>
      </c>
      <c r="AA111" s="11"/>
      <c r="AB111" s="11"/>
      <c r="AC111" s="11"/>
    </row>
    <row r="112" spans="1:29" ht="12" customHeight="1">
      <c r="A112" s="42"/>
      <c r="B112" s="43" t="s">
        <v>443</v>
      </c>
      <c r="C112" s="44" t="s">
        <v>454</v>
      </c>
      <c r="D112" s="45" t="s">
        <v>329</v>
      </c>
      <c r="E112" s="46">
        <v>4</v>
      </c>
      <c r="F112" s="139">
        <v>16</v>
      </c>
      <c r="G112" s="48">
        <v>73.004999999999995</v>
      </c>
      <c r="H112" s="48">
        <v>146.01</v>
      </c>
      <c r="I112" s="308"/>
      <c r="J112" s="375"/>
      <c r="K112" s="376"/>
      <c r="L112" s="377"/>
      <c r="M112" s="378"/>
      <c r="N112" s="379"/>
      <c r="O112" s="380"/>
      <c r="P112" s="384"/>
      <c r="Q112" s="451"/>
      <c r="R112" s="49"/>
      <c r="S112" s="49"/>
      <c r="T112" s="50"/>
      <c r="U112" s="51"/>
      <c r="V112" s="283">
        <f t="shared" si="32"/>
        <v>0</v>
      </c>
      <c r="W112" s="284">
        <f t="shared" si="33"/>
        <v>0</v>
      </c>
      <c r="X112" s="12"/>
      <c r="Y112" s="11">
        <f t="shared" si="34"/>
        <v>0</v>
      </c>
      <c r="Z112" s="11">
        <f t="shared" si="35"/>
        <v>0</v>
      </c>
      <c r="AA112" s="11"/>
      <c r="AB112" s="11"/>
      <c r="AC112" s="11"/>
    </row>
    <row r="113" spans="1:29" ht="12" customHeight="1">
      <c r="A113" s="42"/>
      <c r="B113" s="43" t="s">
        <v>443</v>
      </c>
      <c r="C113" s="44" t="s">
        <v>455</v>
      </c>
      <c r="D113" s="45" t="s">
        <v>352</v>
      </c>
      <c r="E113" s="46">
        <v>1</v>
      </c>
      <c r="F113" s="139">
        <v>6</v>
      </c>
      <c r="G113" s="48">
        <v>21.704999999999998</v>
      </c>
      <c r="H113" s="48">
        <v>43.41</v>
      </c>
      <c r="I113" s="308"/>
      <c r="J113" s="375"/>
      <c r="K113" s="376"/>
      <c r="L113" s="377"/>
      <c r="M113" s="378"/>
      <c r="N113" s="379"/>
      <c r="O113" s="380"/>
      <c r="P113" s="384"/>
      <c r="Q113" s="451"/>
      <c r="R113" s="49"/>
      <c r="S113" s="49"/>
      <c r="T113" s="50"/>
      <c r="U113" s="51"/>
      <c r="V113" s="283">
        <f t="shared" si="32"/>
        <v>0</v>
      </c>
      <c r="W113" s="284">
        <f t="shared" si="33"/>
        <v>0</v>
      </c>
      <c r="X113" s="12"/>
      <c r="Y113" s="11">
        <f t="shared" si="34"/>
        <v>0</v>
      </c>
      <c r="Z113" s="11">
        <f t="shared" si="35"/>
        <v>0</v>
      </c>
      <c r="AA113" s="11"/>
      <c r="AB113" s="11"/>
      <c r="AC113" s="11"/>
    </row>
    <row r="114" spans="1:29" ht="12" customHeight="1">
      <c r="A114" s="42"/>
      <c r="B114" s="43" t="s">
        <v>443</v>
      </c>
      <c r="C114" s="44" t="s">
        <v>456</v>
      </c>
      <c r="D114" s="45" t="s">
        <v>352</v>
      </c>
      <c r="E114" s="46">
        <v>1</v>
      </c>
      <c r="F114" s="139">
        <v>7</v>
      </c>
      <c r="G114" s="48">
        <v>24.15</v>
      </c>
      <c r="H114" s="48">
        <v>48.3</v>
      </c>
      <c r="I114" s="308"/>
      <c r="J114" s="375"/>
      <c r="K114" s="376"/>
      <c r="L114" s="377"/>
      <c r="M114" s="378"/>
      <c r="N114" s="379"/>
      <c r="O114" s="380"/>
      <c r="P114" s="384"/>
      <c r="Q114" s="451"/>
      <c r="R114" s="49"/>
      <c r="S114" s="49"/>
      <c r="T114" s="50"/>
      <c r="U114" s="51"/>
      <c r="V114" s="283">
        <f t="shared" si="32"/>
        <v>0</v>
      </c>
      <c r="W114" s="284">
        <f t="shared" si="33"/>
        <v>0</v>
      </c>
      <c r="X114" s="12"/>
      <c r="Y114" s="11">
        <f t="shared" si="34"/>
        <v>0</v>
      </c>
      <c r="Z114" s="11">
        <f t="shared" si="35"/>
        <v>0</v>
      </c>
      <c r="AA114" s="11"/>
      <c r="AB114" s="11"/>
      <c r="AC114" s="11"/>
    </row>
    <row r="115" spans="1:29" ht="12" customHeight="1">
      <c r="A115" s="42"/>
      <c r="B115" s="43" t="s">
        <v>443</v>
      </c>
      <c r="C115" s="44" t="s">
        <v>457</v>
      </c>
      <c r="D115" s="45" t="s">
        <v>352</v>
      </c>
      <c r="E115" s="46">
        <v>1</v>
      </c>
      <c r="F115" s="139">
        <v>8</v>
      </c>
      <c r="G115" s="48">
        <v>31.8</v>
      </c>
      <c r="H115" s="48">
        <v>63.6</v>
      </c>
      <c r="I115" s="308"/>
      <c r="J115" s="375"/>
      <c r="K115" s="376"/>
      <c r="L115" s="377"/>
      <c r="M115" s="378"/>
      <c r="N115" s="379"/>
      <c r="O115" s="380"/>
      <c r="P115" s="384"/>
      <c r="Q115" s="451"/>
      <c r="R115" s="49"/>
      <c r="S115" s="49"/>
      <c r="T115" s="50"/>
      <c r="U115" s="51"/>
      <c r="V115" s="283">
        <f t="shared" si="32"/>
        <v>0</v>
      </c>
      <c r="W115" s="284">
        <f t="shared" si="33"/>
        <v>0</v>
      </c>
      <c r="X115" s="12"/>
      <c r="Y115" s="11">
        <f t="shared" si="34"/>
        <v>0</v>
      </c>
      <c r="Z115" s="11">
        <f t="shared" si="35"/>
        <v>0</v>
      </c>
      <c r="AA115" s="11"/>
      <c r="AB115" s="11"/>
      <c r="AC115" s="11"/>
    </row>
    <row r="116" spans="1:29" ht="12" customHeight="1">
      <c r="A116" s="42"/>
      <c r="B116" s="43" t="s">
        <v>443</v>
      </c>
      <c r="C116" s="44" t="s">
        <v>458</v>
      </c>
      <c r="D116" s="45" t="s">
        <v>352</v>
      </c>
      <c r="E116" s="46">
        <v>1</v>
      </c>
      <c r="F116" s="139">
        <v>9</v>
      </c>
      <c r="G116" s="48">
        <v>30.795000000000002</v>
      </c>
      <c r="H116" s="48">
        <v>61.59</v>
      </c>
      <c r="I116" s="308"/>
      <c r="J116" s="375"/>
      <c r="K116" s="376"/>
      <c r="L116" s="377"/>
      <c r="M116" s="378"/>
      <c r="N116" s="379"/>
      <c r="O116" s="380"/>
      <c r="P116" s="384"/>
      <c r="Q116" s="451"/>
      <c r="R116" s="49"/>
      <c r="S116" s="49"/>
      <c r="T116" s="50"/>
      <c r="U116" s="51"/>
      <c r="V116" s="283">
        <f t="shared" si="32"/>
        <v>0</v>
      </c>
      <c r="W116" s="284">
        <f t="shared" si="33"/>
        <v>0</v>
      </c>
      <c r="X116" s="12"/>
      <c r="Y116" s="11">
        <f t="shared" si="34"/>
        <v>0</v>
      </c>
      <c r="Z116" s="11">
        <f t="shared" si="35"/>
        <v>0</v>
      </c>
      <c r="AA116" s="11"/>
      <c r="AB116" s="11"/>
      <c r="AC116" s="11"/>
    </row>
    <row r="117" spans="1:29" ht="12" customHeight="1">
      <c r="A117" s="42"/>
      <c r="B117" s="140" t="s">
        <v>443</v>
      </c>
      <c r="C117" s="114" t="s">
        <v>459</v>
      </c>
      <c r="D117" s="115" t="s">
        <v>460</v>
      </c>
      <c r="E117" s="141">
        <v>1</v>
      </c>
      <c r="F117" s="142">
        <v>10</v>
      </c>
      <c r="G117" s="48">
        <v>34.65</v>
      </c>
      <c r="H117" s="48">
        <v>69.3</v>
      </c>
      <c r="I117" s="340"/>
      <c r="J117" s="341"/>
      <c r="K117" s="342"/>
      <c r="L117" s="343"/>
      <c r="M117" s="344"/>
      <c r="N117" s="345"/>
      <c r="O117" s="346"/>
      <c r="P117" s="347"/>
      <c r="Q117" s="455"/>
      <c r="R117" s="82"/>
      <c r="S117" s="82"/>
      <c r="T117" s="83"/>
      <c r="U117" s="51"/>
      <c r="V117" s="283">
        <f t="shared" si="32"/>
        <v>0</v>
      </c>
      <c r="W117" s="284">
        <f t="shared" si="33"/>
        <v>0</v>
      </c>
      <c r="X117" s="12"/>
      <c r="Y117" s="11">
        <f t="shared" si="34"/>
        <v>0</v>
      </c>
      <c r="Z117" s="11">
        <f t="shared" si="35"/>
        <v>0</v>
      </c>
      <c r="AA117" s="11"/>
      <c r="AB117" s="11"/>
      <c r="AC117" s="11"/>
    </row>
    <row r="118" spans="1:29" ht="12" customHeight="1">
      <c r="A118" s="42"/>
      <c r="B118" s="75" t="s">
        <v>461</v>
      </c>
      <c r="C118" s="76" t="s">
        <v>462</v>
      </c>
      <c r="D118" s="77" t="s">
        <v>25</v>
      </c>
      <c r="E118" s="78">
        <v>53</v>
      </c>
      <c r="F118" s="77">
        <v>132</v>
      </c>
      <c r="G118" s="87">
        <v>561.62999999999988</v>
      </c>
      <c r="H118" s="87">
        <v>1123.2599999999998</v>
      </c>
      <c r="I118" s="358"/>
      <c r="J118" s="359"/>
      <c r="K118" s="360"/>
      <c r="L118" s="361"/>
      <c r="M118" s="362"/>
      <c r="N118" s="363"/>
      <c r="O118" s="364"/>
      <c r="P118" s="365"/>
      <c r="Q118" s="457"/>
      <c r="R118" s="102"/>
      <c r="S118" s="102"/>
      <c r="T118" s="103"/>
      <c r="U118" s="51"/>
      <c r="V118" s="284">
        <f t="shared" si="32"/>
        <v>0</v>
      </c>
      <c r="W118" s="293">
        <f t="shared" si="33"/>
        <v>0</v>
      </c>
      <c r="X118" s="12"/>
      <c r="Y118" s="11">
        <f t="shared" si="34"/>
        <v>0</v>
      </c>
      <c r="Z118" s="11">
        <f t="shared" si="35"/>
        <v>0</v>
      </c>
      <c r="AA118" s="11"/>
      <c r="AB118" s="11"/>
      <c r="AC118" s="11"/>
    </row>
    <row r="119" spans="1:29" ht="12" hidden="1" customHeight="1">
      <c r="A119" s="104"/>
      <c r="B119" s="9"/>
      <c r="C119" s="105"/>
      <c r="D119" s="9"/>
      <c r="E119" s="10"/>
      <c r="F119" s="9"/>
      <c r="G119" s="87"/>
      <c r="H119" s="117"/>
      <c r="I119" s="349"/>
      <c r="J119" s="349"/>
      <c r="K119" s="349"/>
      <c r="L119" s="349"/>
      <c r="M119" s="349"/>
      <c r="N119" s="349"/>
      <c r="O119" s="349"/>
      <c r="P119" s="349"/>
      <c r="Q119" s="349"/>
      <c r="R119" s="15"/>
      <c r="S119" s="15"/>
      <c r="T119" s="15"/>
      <c r="U119" s="15"/>
      <c r="V119" s="144"/>
      <c r="W119" s="90"/>
      <c r="X119" s="145"/>
      <c r="Y119" s="11"/>
      <c r="Z119" s="11"/>
      <c r="AA119" s="11"/>
      <c r="AB119" s="11"/>
      <c r="AC119" s="11"/>
    </row>
    <row r="120" spans="1:29" ht="12" hidden="1" customHeight="1">
      <c r="A120" s="42"/>
      <c r="B120" s="108" t="s">
        <v>463</v>
      </c>
      <c r="C120" s="109" t="s">
        <v>464</v>
      </c>
      <c r="D120" s="110" t="s">
        <v>340</v>
      </c>
      <c r="E120" s="111">
        <v>8</v>
      </c>
      <c r="F120" s="110">
        <v>8</v>
      </c>
      <c r="G120" s="87" t="e">
        <v>#REF!</v>
      </c>
      <c r="H120" s="146" t="e">
        <v>#REF!</v>
      </c>
      <c r="I120" s="350"/>
      <c r="J120" s="351"/>
      <c r="K120" s="352"/>
      <c r="L120" s="353"/>
      <c r="M120" s="354"/>
      <c r="N120" s="355"/>
      <c r="O120" s="356"/>
      <c r="P120" s="357"/>
      <c r="Q120" s="456"/>
      <c r="R120" s="95"/>
      <c r="S120" s="95"/>
      <c r="T120" s="96"/>
      <c r="U120" s="51"/>
      <c r="V120" s="147">
        <v>0</v>
      </c>
      <c r="W120" s="148">
        <v>0</v>
      </c>
      <c r="X120" s="12"/>
      <c r="Y120" s="11"/>
      <c r="Z120" s="11"/>
      <c r="AA120" s="11"/>
      <c r="AB120" s="11"/>
      <c r="AC120" s="11"/>
    </row>
    <row r="121" spans="1:29" ht="12" hidden="1" customHeight="1">
      <c r="A121" s="42"/>
      <c r="B121" s="60" t="s">
        <v>463</v>
      </c>
      <c r="C121" s="61" t="s">
        <v>465</v>
      </c>
      <c r="D121" s="62" t="s">
        <v>19</v>
      </c>
      <c r="E121" s="63">
        <v>4</v>
      </c>
      <c r="F121" s="133">
        <v>8</v>
      </c>
      <c r="G121" s="87" t="e">
        <v>#REF!</v>
      </c>
      <c r="H121" s="146" t="e">
        <v>#REF!</v>
      </c>
      <c r="I121" s="316"/>
      <c r="J121" s="317"/>
      <c r="K121" s="318"/>
      <c r="L121" s="319"/>
      <c r="M121" s="320"/>
      <c r="N121" s="321"/>
      <c r="O121" s="322"/>
      <c r="P121" s="323"/>
      <c r="Q121" s="452"/>
      <c r="R121" s="57"/>
      <c r="S121" s="57"/>
      <c r="T121" s="58"/>
      <c r="U121" s="51"/>
      <c r="V121" s="147">
        <v>0</v>
      </c>
      <c r="W121" s="148">
        <v>0</v>
      </c>
      <c r="X121" s="12"/>
      <c r="Y121" s="11"/>
      <c r="Z121" s="11"/>
      <c r="AA121" s="11"/>
      <c r="AB121" s="11"/>
      <c r="AC121" s="11"/>
    </row>
    <row r="122" spans="1:29" ht="12" hidden="1" customHeight="1">
      <c r="A122" s="42"/>
      <c r="B122" s="60" t="s">
        <v>463</v>
      </c>
      <c r="C122" s="119" t="s">
        <v>466</v>
      </c>
      <c r="D122" s="62" t="s">
        <v>19</v>
      </c>
      <c r="E122" s="63">
        <v>4</v>
      </c>
      <c r="F122" s="133">
        <v>7</v>
      </c>
      <c r="G122" s="87" t="e">
        <v>#REF!</v>
      </c>
      <c r="H122" s="146" t="e">
        <v>#REF!</v>
      </c>
      <c r="I122" s="316"/>
      <c r="J122" s="317"/>
      <c r="K122" s="318"/>
      <c r="L122" s="319"/>
      <c r="M122" s="320"/>
      <c r="N122" s="321"/>
      <c r="O122" s="322"/>
      <c r="P122" s="323"/>
      <c r="Q122" s="452"/>
      <c r="R122" s="57"/>
      <c r="S122" s="57"/>
      <c r="T122" s="58"/>
      <c r="U122" s="51"/>
      <c r="V122" s="147">
        <v>0</v>
      </c>
      <c r="W122" s="148">
        <v>0</v>
      </c>
      <c r="X122" s="12"/>
      <c r="Y122" s="11"/>
      <c r="Z122" s="11"/>
      <c r="AA122" s="11"/>
      <c r="AB122" s="11"/>
      <c r="AC122" s="11"/>
    </row>
    <row r="123" spans="1:29" ht="12" hidden="1" customHeight="1">
      <c r="A123" s="42"/>
      <c r="B123" s="60" t="s">
        <v>463</v>
      </c>
      <c r="C123" s="61" t="s">
        <v>467</v>
      </c>
      <c r="D123" s="62" t="s">
        <v>179</v>
      </c>
      <c r="E123" s="63">
        <v>4</v>
      </c>
      <c r="F123" s="133">
        <v>7</v>
      </c>
      <c r="G123" s="87" t="e">
        <v>#REF!</v>
      </c>
      <c r="H123" s="146" t="e">
        <v>#REF!</v>
      </c>
      <c r="I123" s="316"/>
      <c r="J123" s="317"/>
      <c r="K123" s="318"/>
      <c r="L123" s="319"/>
      <c r="M123" s="320"/>
      <c r="N123" s="321"/>
      <c r="O123" s="322"/>
      <c r="P123" s="323"/>
      <c r="Q123" s="452"/>
      <c r="R123" s="57"/>
      <c r="S123" s="57"/>
      <c r="T123" s="58"/>
      <c r="U123" s="51"/>
      <c r="V123" s="147">
        <v>0</v>
      </c>
      <c r="W123" s="148">
        <v>0</v>
      </c>
      <c r="X123" s="12"/>
      <c r="Y123" s="11"/>
      <c r="Z123" s="11"/>
      <c r="AA123" s="11"/>
      <c r="AB123" s="11"/>
      <c r="AC123" s="11"/>
    </row>
    <row r="124" spans="1:29" ht="12" hidden="1" customHeight="1">
      <c r="A124" s="42"/>
      <c r="B124" s="149" t="s">
        <v>463</v>
      </c>
      <c r="C124" s="119" t="s">
        <v>468</v>
      </c>
      <c r="D124" s="150" t="s">
        <v>179</v>
      </c>
      <c r="E124" s="151">
        <v>4</v>
      </c>
      <c r="F124" s="133">
        <v>8</v>
      </c>
      <c r="G124" s="87" t="e">
        <v>#REF!</v>
      </c>
      <c r="H124" s="146" t="e">
        <v>#REF!</v>
      </c>
      <c r="I124" s="316"/>
      <c r="J124" s="317"/>
      <c r="K124" s="318"/>
      <c r="L124" s="319"/>
      <c r="M124" s="320"/>
      <c r="N124" s="321"/>
      <c r="O124" s="322"/>
      <c r="P124" s="323"/>
      <c r="Q124" s="452"/>
      <c r="R124" s="57"/>
      <c r="S124" s="57"/>
      <c r="T124" s="58"/>
      <c r="U124" s="51"/>
      <c r="V124" s="147">
        <v>0</v>
      </c>
      <c r="W124" s="148">
        <v>0</v>
      </c>
      <c r="X124" s="12"/>
      <c r="Y124" s="11"/>
      <c r="Z124" s="11"/>
      <c r="AA124" s="11"/>
      <c r="AB124" s="11"/>
      <c r="AC124" s="11"/>
    </row>
    <row r="125" spans="1:29" ht="12" hidden="1" customHeight="1">
      <c r="A125" s="42"/>
      <c r="B125" s="149" t="s">
        <v>463</v>
      </c>
      <c r="C125" s="61" t="s">
        <v>469</v>
      </c>
      <c r="D125" s="62" t="s">
        <v>22</v>
      </c>
      <c r="E125" s="63">
        <v>4</v>
      </c>
      <c r="F125" s="133">
        <v>9</v>
      </c>
      <c r="G125" s="87" t="e">
        <v>#REF!</v>
      </c>
      <c r="H125" s="146" t="e">
        <v>#REF!</v>
      </c>
      <c r="I125" s="308"/>
      <c r="J125" s="375"/>
      <c r="K125" s="376"/>
      <c r="L125" s="377"/>
      <c r="M125" s="378"/>
      <c r="N125" s="379"/>
      <c r="O125" s="380"/>
      <c r="P125" s="323"/>
      <c r="Q125" s="452"/>
      <c r="R125" s="57"/>
      <c r="S125" s="57"/>
      <c r="T125" s="58"/>
      <c r="U125" s="51"/>
      <c r="V125" s="147">
        <v>0</v>
      </c>
      <c r="W125" s="148">
        <v>0</v>
      </c>
      <c r="X125" s="12"/>
      <c r="Y125" s="11"/>
      <c r="Z125" s="11"/>
      <c r="AA125" s="11"/>
      <c r="AB125" s="11"/>
      <c r="AC125" s="11"/>
    </row>
    <row r="126" spans="1:29" ht="12" hidden="1" customHeight="1">
      <c r="A126" s="42"/>
      <c r="B126" s="149" t="s">
        <v>463</v>
      </c>
      <c r="C126" s="119" t="s">
        <v>470</v>
      </c>
      <c r="D126" s="62" t="s">
        <v>22</v>
      </c>
      <c r="E126" s="63">
        <v>4</v>
      </c>
      <c r="F126" s="133">
        <v>11</v>
      </c>
      <c r="G126" s="87" t="e">
        <v>#REF!</v>
      </c>
      <c r="H126" s="146" t="e">
        <v>#REF!</v>
      </c>
      <c r="I126" s="308"/>
      <c r="J126" s="375"/>
      <c r="K126" s="376"/>
      <c r="L126" s="377"/>
      <c r="M126" s="378"/>
      <c r="N126" s="379"/>
      <c r="O126" s="380"/>
      <c r="P126" s="384"/>
      <c r="Q126" s="451"/>
      <c r="R126" s="49"/>
      <c r="S126" s="49"/>
      <c r="T126" s="50"/>
      <c r="U126" s="51"/>
      <c r="V126" s="147">
        <v>0</v>
      </c>
      <c r="W126" s="148">
        <v>0</v>
      </c>
      <c r="X126" s="12"/>
      <c r="Y126" s="11"/>
      <c r="Z126" s="11"/>
      <c r="AA126" s="11"/>
      <c r="AB126" s="11"/>
      <c r="AC126" s="11"/>
    </row>
    <row r="127" spans="1:29" ht="12" hidden="1" customHeight="1">
      <c r="A127" s="42"/>
      <c r="B127" s="149" t="s">
        <v>463</v>
      </c>
      <c r="C127" s="61" t="s">
        <v>471</v>
      </c>
      <c r="D127" s="62" t="s">
        <v>348</v>
      </c>
      <c r="E127" s="63">
        <v>4</v>
      </c>
      <c r="F127" s="133">
        <v>15</v>
      </c>
      <c r="G127" s="87" t="e">
        <v>#REF!</v>
      </c>
      <c r="H127" s="146" t="e">
        <v>#REF!</v>
      </c>
      <c r="I127" s="308"/>
      <c r="J127" s="375"/>
      <c r="K127" s="376"/>
      <c r="L127" s="377"/>
      <c r="M127" s="378"/>
      <c r="N127" s="379"/>
      <c r="O127" s="380"/>
      <c r="P127" s="384"/>
      <c r="Q127" s="451"/>
      <c r="R127" s="49"/>
      <c r="S127" s="49"/>
      <c r="T127" s="50"/>
      <c r="U127" s="51"/>
      <c r="V127" s="147">
        <v>0</v>
      </c>
      <c r="W127" s="148">
        <v>0</v>
      </c>
      <c r="X127" s="12"/>
      <c r="Y127" s="11"/>
      <c r="Z127" s="11"/>
      <c r="AA127" s="11"/>
      <c r="AB127" s="11"/>
      <c r="AC127" s="11"/>
    </row>
    <row r="128" spans="1:29" ht="12" hidden="1" customHeight="1">
      <c r="A128" s="42"/>
      <c r="B128" s="149" t="s">
        <v>463</v>
      </c>
      <c r="C128" s="119" t="s">
        <v>472</v>
      </c>
      <c r="D128" s="62" t="s">
        <v>348</v>
      </c>
      <c r="E128" s="63">
        <v>4</v>
      </c>
      <c r="F128" s="133">
        <v>15</v>
      </c>
      <c r="G128" s="87" t="e">
        <v>#REF!</v>
      </c>
      <c r="H128" s="146" t="e">
        <v>#REF!</v>
      </c>
      <c r="I128" s="308"/>
      <c r="J128" s="375"/>
      <c r="K128" s="376"/>
      <c r="L128" s="377"/>
      <c r="M128" s="378"/>
      <c r="N128" s="379"/>
      <c r="O128" s="380"/>
      <c r="P128" s="384"/>
      <c r="Q128" s="451"/>
      <c r="R128" s="49"/>
      <c r="S128" s="49"/>
      <c r="T128" s="50"/>
      <c r="U128" s="51"/>
      <c r="V128" s="147">
        <v>0</v>
      </c>
      <c r="W128" s="148">
        <v>0</v>
      </c>
      <c r="X128" s="12"/>
      <c r="Y128" s="11"/>
      <c r="Z128" s="11"/>
      <c r="AA128" s="11"/>
      <c r="AB128" s="11"/>
      <c r="AC128" s="11"/>
    </row>
    <row r="129" spans="1:29" ht="12" hidden="1" customHeight="1">
      <c r="A129" s="42"/>
      <c r="B129" s="60" t="s">
        <v>463</v>
      </c>
      <c r="C129" s="61" t="s">
        <v>473</v>
      </c>
      <c r="D129" s="62" t="s">
        <v>329</v>
      </c>
      <c r="E129" s="63">
        <v>4</v>
      </c>
      <c r="F129" s="133">
        <v>24</v>
      </c>
      <c r="G129" s="87" t="e">
        <v>#REF!</v>
      </c>
      <c r="H129" s="146" t="e">
        <v>#REF!</v>
      </c>
      <c r="I129" s="308"/>
      <c r="J129" s="375"/>
      <c r="K129" s="376"/>
      <c r="L129" s="377"/>
      <c r="M129" s="378"/>
      <c r="N129" s="379"/>
      <c r="O129" s="380"/>
      <c r="P129" s="384"/>
      <c r="Q129" s="451"/>
      <c r="R129" s="49"/>
      <c r="S129" s="49"/>
      <c r="T129" s="50"/>
      <c r="U129" s="152"/>
      <c r="V129" s="147">
        <v>0</v>
      </c>
      <c r="W129" s="148">
        <v>0</v>
      </c>
      <c r="X129" s="12"/>
      <c r="Y129" s="11"/>
      <c r="Z129" s="11"/>
      <c r="AA129" s="11"/>
      <c r="AB129" s="11"/>
      <c r="AC129" s="11"/>
    </row>
    <row r="130" spans="1:29" ht="12" hidden="1" customHeight="1">
      <c r="A130" s="42"/>
      <c r="B130" s="118" t="s">
        <v>463</v>
      </c>
      <c r="C130" s="119" t="s">
        <v>474</v>
      </c>
      <c r="D130" s="120" t="s">
        <v>352</v>
      </c>
      <c r="E130" s="121">
        <v>1</v>
      </c>
      <c r="F130" s="122">
        <v>13</v>
      </c>
      <c r="G130" s="87" t="e">
        <v>#REF!</v>
      </c>
      <c r="H130" s="146" t="e">
        <v>#REF!</v>
      </c>
      <c r="I130" s="393"/>
      <c r="J130" s="394"/>
      <c r="K130" s="395"/>
      <c r="L130" s="396"/>
      <c r="M130" s="397"/>
      <c r="N130" s="398"/>
      <c r="O130" s="399"/>
      <c r="P130" s="400"/>
      <c r="Q130" s="461"/>
      <c r="R130" s="127"/>
      <c r="S130" s="127"/>
      <c r="T130" s="128"/>
      <c r="U130" s="51"/>
      <c r="V130" s="147">
        <v>0</v>
      </c>
      <c r="W130" s="148">
        <v>0</v>
      </c>
      <c r="X130" s="12"/>
      <c r="Y130" s="11"/>
      <c r="Z130" s="11"/>
      <c r="AA130" s="11"/>
      <c r="AB130" s="11"/>
      <c r="AC130" s="11"/>
    </row>
    <row r="131" spans="1:29" ht="12" hidden="1" customHeight="1">
      <c r="A131" s="42"/>
      <c r="B131" s="153" t="s">
        <v>475</v>
      </c>
      <c r="C131" s="154" t="s">
        <v>476</v>
      </c>
      <c r="D131" s="155" t="s">
        <v>25</v>
      </c>
      <c r="E131" s="156">
        <v>45</v>
      </c>
      <c r="F131" s="156">
        <v>125</v>
      </c>
      <c r="G131" s="87">
        <v>0</v>
      </c>
      <c r="H131" s="157"/>
      <c r="I131" s="358"/>
      <c r="J131" s="359"/>
      <c r="K131" s="360"/>
      <c r="L131" s="361"/>
      <c r="M131" s="362"/>
      <c r="N131" s="363"/>
      <c r="O131" s="364"/>
      <c r="P131" s="365"/>
      <c r="Q131" s="457"/>
      <c r="R131" s="102"/>
      <c r="S131" s="102"/>
      <c r="T131" s="103"/>
      <c r="U131" s="51"/>
      <c r="V131" s="84">
        <f>SUM(I131:R131,T131)*G131</f>
        <v>0</v>
      </c>
      <c r="W131" s="143">
        <f>SUM(I131:R131, T131)*H131</f>
        <v>0</v>
      </c>
      <c r="X131" s="12"/>
      <c r="Y131" s="11"/>
      <c r="Z131" s="11"/>
      <c r="AA131" s="11"/>
      <c r="AB131" s="11"/>
      <c r="AC131" s="11"/>
    </row>
    <row r="132" spans="1:29" ht="12" hidden="1" customHeight="1">
      <c r="A132" s="104"/>
      <c r="B132" s="9"/>
      <c r="C132" s="105" t="e">
        <v>#VALUE!</v>
      </c>
      <c r="D132" s="9"/>
      <c r="E132" s="10"/>
      <c r="F132" s="10"/>
      <c r="G132" s="87"/>
      <c r="H132" s="117"/>
      <c r="I132" s="349"/>
      <c r="J132" s="349"/>
      <c r="K132" s="349"/>
      <c r="L132" s="349"/>
      <c r="M132" s="349"/>
      <c r="N132" s="349"/>
      <c r="O132" s="349"/>
      <c r="P132" s="349"/>
      <c r="Q132" s="349"/>
      <c r="R132" s="15"/>
      <c r="S132" s="15"/>
      <c r="T132" s="15"/>
      <c r="U132" s="15"/>
      <c r="V132" s="144"/>
      <c r="W132" s="90"/>
      <c r="X132" s="145"/>
      <c r="Y132" s="11"/>
      <c r="Z132" s="11"/>
      <c r="AA132" s="11"/>
      <c r="AB132" s="11"/>
      <c r="AC132" s="11"/>
    </row>
    <row r="133" spans="1:29" ht="12" hidden="1" customHeight="1">
      <c r="A133" s="42"/>
      <c r="B133" s="108" t="s">
        <v>477</v>
      </c>
      <c r="C133" s="109" t="s">
        <v>478</v>
      </c>
      <c r="D133" s="110" t="s">
        <v>340</v>
      </c>
      <c r="E133" s="111">
        <v>10</v>
      </c>
      <c r="F133" s="110">
        <v>5</v>
      </c>
      <c r="G133" s="87" t="e">
        <v>#REF!</v>
      </c>
      <c r="H133" s="146" t="e">
        <v>#REF!</v>
      </c>
      <c r="I133" s="350"/>
      <c r="J133" s="351"/>
      <c r="K133" s="352"/>
      <c r="L133" s="353"/>
      <c r="M133" s="354"/>
      <c r="N133" s="355"/>
      <c r="O133" s="356"/>
      <c r="P133" s="357"/>
      <c r="Q133" s="456"/>
      <c r="R133" s="95"/>
      <c r="S133" s="95"/>
      <c r="T133" s="96"/>
      <c r="U133" s="51"/>
      <c r="V133" s="147">
        <v>0</v>
      </c>
      <c r="W133" s="148">
        <v>0</v>
      </c>
      <c r="X133" s="12"/>
      <c r="Y133" s="11"/>
      <c r="Z133" s="11"/>
      <c r="AA133" s="11"/>
      <c r="AB133" s="11"/>
      <c r="AC133" s="11"/>
    </row>
    <row r="134" spans="1:29" ht="12" hidden="1" customHeight="1">
      <c r="A134" s="42"/>
      <c r="B134" s="60" t="s">
        <v>477</v>
      </c>
      <c r="C134" s="61" t="s">
        <v>479</v>
      </c>
      <c r="D134" s="62" t="s">
        <v>19</v>
      </c>
      <c r="E134" s="63">
        <v>4</v>
      </c>
      <c r="F134" s="133">
        <v>4</v>
      </c>
      <c r="G134" s="87" t="e">
        <v>#REF!</v>
      </c>
      <c r="H134" s="146" t="e">
        <v>#REF!</v>
      </c>
      <c r="I134" s="316"/>
      <c r="J134" s="317"/>
      <c r="K134" s="318"/>
      <c r="L134" s="319"/>
      <c r="M134" s="320"/>
      <c r="N134" s="321"/>
      <c r="O134" s="322"/>
      <c r="P134" s="323"/>
      <c r="Q134" s="452"/>
      <c r="R134" s="57"/>
      <c r="S134" s="57"/>
      <c r="T134" s="58"/>
      <c r="U134" s="51"/>
      <c r="V134" s="147">
        <v>0</v>
      </c>
      <c r="W134" s="148">
        <v>0</v>
      </c>
      <c r="X134" s="12"/>
      <c r="Y134" s="11"/>
      <c r="Z134" s="11"/>
      <c r="AA134" s="11"/>
      <c r="AB134" s="11"/>
      <c r="AC134" s="11"/>
    </row>
    <row r="135" spans="1:29" ht="12" hidden="1" customHeight="1">
      <c r="A135" s="42"/>
      <c r="B135" s="60" t="s">
        <v>477</v>
      </c>
      <c r="C135" s="119" t="s">
        <v>480</v>
      </c>
      <c r="D135" s="62" t="s">
        <v>19</v>
      </c>
      <c r="E135" s="63">
        <v>4</v>
      </c>
      <c r="F135" s="133">
        <v>5</v>
      </c>
      <c r="G135" s="87" t="e">
        <v>#REF!</v>
      </c>
      <c r="H135" s="146" t="e">
        <v>#REF!</v>
      </c>
      <c r="I135" s="316"/>
      <c r="J135" s="317"/>
      <c r="K135" s="318"/>
      <c r="L135" s="319"/>
      <c r="M135" s="320"/>
      <c r="N135" s="321"/>
      <c r="O135" s="322"/>
      <c r="P135" s="323"/>
      <c r="Q135" s="452"/>
      <c r="R135" s="57"/>
      <c r="S135" s="57"/>
      <c r="T135" s="58"/>
      <c r="U135" s="51"/>
      <c r="V135" s="147">
        <v>0</v>
      </c>
      <c r="W135" s="148">
        <v>0</v>
      </c>
      <c r="X135" s="12"/>
      <c r="Y135" s="11"/>
      <c r="Z135" s="11"/>
      <c r="AA135" s="11"/>
      <c r="AB135" s="11"/>
      <c r="AC135" s="11"/>
    </row>
    <row r="136" spans="1:29" ht="12" hidden="1" customHeight="1">
      <c r="A136" s="42"/>
      <c r="B136" s="60" t="s">
        <v>477</v>
      </c>
      <c r="C136" s="61" t="s">
        <v>481</v>
      </c>
      <c r="D136" s="62" t="s">
        <v>179</v>
      </c>
      <c r="E136" s="63">
        <v>4</v>
      </c>
      <c r="F136" s="133">
        <v>5</v>
      </c>
      <c r="G136" s="87" t="e">
        <v>#REF!</v>
      </c>
      <c r="H136" s="146" t="e">
        <v>#REF!</v>
      </c>
      <c r="I136" s="316"/>
      <c r="J136" s="317"/>
      <c r="K136" s="318"/>
      <c r="L136" s="319"/>
      <c r="M136" s="320"/>
      <c r="N136" s="321"/>
      <c r="O136" s="322"/>
      <c r="P136" s="323"/>
      <c r="Q136" s="452"/>
      <c r="R136" s="57"/>
      <c r="S136" s="57"/>
      <c r="T136" s="58"/>
      <c r="U136" s="51"/>
      <c r="V136" s="147">
        <v>0</v>
      </c>
      <c r="W136" s="148">
        <v>0</v>
      </c>
      <c r="X136" s="12"/>
      <c r="Y136" s="11"/>
      <c r="Z136" s="11"/>
      <c r="AA136" s="11"/>
      <c r="AB136" s="11"/>
      <c r="AC136" s="11"/>
    </row>
    <row r="137" spans="1:29" ht="12" hidden="1" customHeight="1">
      <c r="A137" s="42"/>
      <c r="B137" s="60" t="s">
        <v>477</v>
      </c>
      <c r="C137" s="119" t="s">
        <v>482</v>
      </c>
      <c r="D137" s="150" t="s">
        <v>179</v>
      </c>
      <c r="E137" s="151">
        <v>4</v>
      </c>
      <c r="F137" s="133">
        <v>6</v>
      </c>
      <c r="G137" s="87" t="e">
        <v>#REF!</v>
      </c>
      <c r="H137" s="146" t="e">
        <v>#REF!</v>
      </c>
      <c r="I137" s="316"/>
      <c r="J137" s="317"/>
      <c r="K137" s="318"/>
      <c r="L137" s="319"/>
      <c r="M137" s="320"/>
      <c r="N137" s="321"/>
      <c r="O137" s="322"/>
      <c r="P137" s="323"/>
      <c r="Q137" s="452"/>
      <c r="R137" s="57"/>
      <c r="S137" s="57"/>
      <c r="T137" s="58"/>
      <c r="U137" s="51"/>
      <c r="V137" s="147">
        <v>0</v>
      </c>
      <c r="W137" s="148">
        <v>0</v>
      </c>
      <c r="X137" s="12"/>
      <c r="Y137" s="11"/>
      <c r="Z137" s="11"/>
      <c r="AA137" s="11"/>
      <c r="AB137" s="11"/>
      <c r="AC137" s="11"/>
    </row>
    <row r="138" spans="1:29" ht="12" hidden="1" customHeight="1">
      <c r="A138" s="42"/>
      <c r="B138" s="60" t="s">
        <v>477</v>
      </c>
      <c r="C138" s="61" t="s">
        <v>483</v>
      </c>
      <c r="D138" s="62" t="s">
        <v>22</v>
      </c>
      <c r="E138" s="63">
        <v>4</v>
      </c>
      <c r="F138" s="133">
        <v>6</v>
      </c>
      <c r="G138" s="87" t="e">
        <v>#REF!</v>
      </c>
      <c r="H138" s="146" t="e">
        <v>#REF!</v>
      </c>
      <c r="I138" s="308"/>
      <c r="J138" s="375"/>
      <c r="K138" s="376"/>
      <c r="L138" s="377"/>
      <c r="M138" s="378"/>
      <c r="N138" s="379"/>
      <c r="O138" s="380"/>
      <c r="P138" s="323"/>
      <c r="Q138" s="452"/>
      <c r="R138" s="57"/>
      <c r="S138" s="57"/>
      <c r="T138" s="58"/>
      <c r="U138" s="51"/>
      <c r="V138" s="147">
        <v>0</v>
      </c>
      <c r="W138" s="148">
        <v>0</v>
      </c>
      <c r="X138" s="12"/>
      <c r="Y138" s="11"/>
      <c r="Z138" s="11"/>
      <c r="AA138" s="11"/>
      <c r="AB138" s="11"/>
      <c r="AC138" s="11"/>
    </row>
    <row r="139" spans="1:29" ht="12" hidden="1" customHeight="1">
      <c r="A139" s="42"/>
      <c r="B139" s="60" t="s">
        <v>477</v>
      </c>
      <c r="C139" s="119" t="s">
        <v>484</v>
      </c>
      <c r="D139" s="62" t="s">
        <v>22</v>
      </c>
      <c r="E139" s="63">
        <v>4</v>
      </c>
      <c r="F139" s="133">
        <v>11</v>
      </c>
      <c r="G139" s="87" t="e">
        <v>#REF!</v>
      </c>
      <c r="H139" s="146" t="e">
        <v>#REF!</v>
      </c>
      <c r="I139" s="308"/>
      <c r="J139" s="375"/>
      <c r="K139" s="376"/>
      <c r="L139" s="377"/>
      <c r="M139" s="378"/>
      <c r="N139" s="379"/>
      <c r="O139" s="380"/>
      <c r="P139" s="384"/>
      <c r="Q139" s="451"/>
      <c r="R139" s="49"/>
      <c r="S139" s="49"/>
      <c r="T139" s="50"/>
      <c r="U139" s="51"/>
      <c r="V139" s="147">
        <v>0</v>
      </c>
      <c r="W139" s="148">
        <v>0</v>
      </c>
      <c r="X139" s="12"/>
      <c r="Y139" s="11"/>
      <c r="Z139" s="11"/>
      <c r="AA139" s="11"/>
      <c r="AB139" s="11"/>
      <c r="AC139" s="11"/>
    </row>
    <row r="140" spans="1:29" ht="12" hidden="1" customHeight="1">
      <c r="A140" s="42"/>
      <c r="B140" s="60" t="s">
        <v>477</v>
      </c>
      <c r="C140" s="61" t="s">
        <v>485</v>
      </c>
      <c r="D140" s="62" t="s">
        <v>348</v>
      </c>
      <c r="E140" s="63">
        <v>4</v>
      </c>
      <c r="F140" s="133">
        <v>10</v>
      </c>
      <c r="G140" s="87" t="e">
        <v>#REF!</v>
      </c>
      <c r="H140" s="146" t="e">
        <v>#REF!</v>
      </c>
      <c r="I140" s="308"/>
      <c r="J140" s="375"/>
      <c r="K140" s="376"/>
      <c r="L140" s="377"/>
      <c r="M140" s="378"/>
      <c r="N140" s="379"/>
      <c r="O140" s="380"/>
      <c r="P140" s="384"/>
      <c r="Q140" s="451"/>
      <c r="R140" s="49"/>
      <c r="S140" s="49"/>
      <c r="T140" s="50"/>
      <c r="U140" s="51"/>
      <c r="V140" s="147">
        <v>0</v>
      </c>
      <c r="W140" s="148">
        <v>0</v>
      </c>
      <c r="X140" s="12"/>
      <c r="Y140" s="11"/>
      <c r="Z140" s="11"/>
      <c r="AA140" s="11"/>
      <c r="AB140" s="11"/>
      <c r="AC140" s="11"/>
    </row>
    <row r="141" spans="1:29" ht="12" hidden="1" customHeight="1">
      <c r="A141" s="42"/>
      <c r="B141" s="60" t="s">
        <v>477</v>
      </c>
      <c r="C141" s="119" t="s">
        <v>486</v>
      </c>
      <c r="D141" s="62" t="s">
        <v>348</v>
      </c>
      <c r="E141" s="63">
        <v>4</v>
      </c>
      <c r="F141" s="133">
        <v>15</v>
      </c>
      <c r="G141" s="87" t="e">
        <v>#REF!</v>
      </c>
      <c r="H141" s="146" t="e">
        <v>#REF!</v>
      </c>
      <c r="I141" s="308"/>
      <c r="J141" s="375"/>
      <c r="K141" s="376"/>
      <c r="L141" s="377"/>
      <c r="M141" s="378"/>
      <c r="N141" s="379"/>
      <c r="O141" s="380"/>
      <c r="P141" s="384"/>
      <c r="Q141" s="451"/>
      <c r="R141" s="49"/>
      <c r="S141" s="49"/>
      <c r="T141" s="50"/>
      <c r="U141" s="51"/>
      <c r="V141" s="147">
        <v>0</v>
      </c>
      <c r="W141" s="148">
        <v>0</v>
      </c>
      <c r="X141" s="12"/>
      <c r="Y141" s="11"/>
      <c r="Z141" s="11"/>
      <c r="AA141" s="11"/>
      <c r="AB141" s="11"/>
      <c r="AC141" s="11"/>
    </row>
    <row r="142" spans="1:29" ht="12" hidden="1" customHeight="1">
      <c r="A142" s="42"/>
      <c r="B142" s="60" t="s">
        <v>477</v>
      </c>
      <c r="C142" s="61" t="s">
        <v>487</v>
      </c>
      <c r="D142" s="62" t="s">
        <v>329</v>
      </c>
      <c r="E142" s="63">
        <v>4</v>
      </c>
      <c r="F142" s="133">
        <v>16</v>
      </c>
      <c r="G142" s="87" t="e">
        <v>#REF!</v>
      </c>
      <c r="H142" s="146" t="e">
        <v>#REF!</v>
      </c>
      <c r="I142" s="308"/>
      <c r="J142" s="375"/>
      <c r="K142" s="376"/>
      <c r="L142" s="377"/>
      <c r="M142" s="378"/>
      <c r="N142" s="379"/>
      <c r="O142" s="380"/>
      <c r="P142" s="384"/>
      <c r="Q142" s="451"/>
      <c r="R142" s="49"/>
      <c r="S142" s="49"/>
      <c r="T142" s="50"/>
      <c r="U142" s="51"/>
      <c r="V142" s="147">
        <v>0</v>
      </c>
      <c r="W142" s="148">
        <v>0</v>
      </c>
      <c r="X142" s="12"/>
      <c r="Y142" s="11"/>
      <c r="Z142" s="11"/>
      <c r="AA142" s="11"/>
      <c r="AB142" s="11"/>
      <c r="AC142" s="11"/>
    </row>
    <row r="143" spans="1:29" ht="12" hidden="1" customHeight="1">
      <c r="A143" s="42"/>
      <c r="B143" s="158" t="s">
        <v>477</v>
      </c>
      <c r="C143" s="119" t="s">
        <v>488</v>
      </c>
      <c r="D143" s="120" t="s">
        <v>352</v>
      </c>
      <c r="E143" s="121">
        <v>1</v>
      </c>
      <c r="F143" s="122">
        <v>8</v>
      </c>
      <c r="G143" s="87" t="e">
        <v>#REF!</v>
      </c>
      <c r="H143" s="146" t="e">
        <v>#REF!</v>
      </c>
      <c r="I143" s="393"/>
      <c r="J143" s="394"/>
      <c r="K143" s="395"/>
      <c r="L143" s="396"/>
      <c r="M143" s="397"/>
      <c r="N143" s="398"/>
      <c r="O143" s="399"/>
      <c r="P143" s="400"/>
      <c r="Q143" s="461"/>
      <c r="R143" s="127"/>
      <c r="S143" s="127"/>
      <c r="T143" s="128"/>
      <c r="U143" s="51"/>
      <c r="V143" s="147">
        <v>0</v>
      </c>
      <c r="W143" s="148">
        <v>0</v>
      </c>
      <c r="X143" s="12"/>
      <c r="Y143" s="11"/>
      <c r="Z143" s="11"/>
      <c r="AA143" s="11"/>
      <c r="AB143" s="11"/>
      <c r="AC143" s="11"/>
    </row>
    <row r="144" spans="1:29" ht="12" hidden="1" customHeight="1">
      <c r="A144" s="42"/>
      <c r="B144" s="153" t="s">
        <v>489</v>
      </c>
      <c r="C144" s="154" t="s">
        <v>490</v>
      </c>
      <c r="D144" s="155" t="s">
        <v>25</v>
      </c>
      <c r="E144" s="156">
        <v>47</v>
      </c>
      <c r="F144" s="156">
        <v>91</v>
      </c>
      <c r="G144" s="87">
        <v>0</v>
      </c>
      <c r="H144" s="157"/>
      <c r="I144" s="358"/>
      <c r="J144" s="359"/>
      <c r="K144" s="360"/>
      <c r="L144" s="361"/>
      <c r="M144" s="362"/>
      <c r="N144" s="363"/>
      <c r="O144" s="364"/>
      <c r="P144" s="365"/>
      <c r="Q144" s="457"/>
      <c r="R144" s="102"/>
      <c r="S144" s="102"/>
      <c r="T144" s="103"/>
      <c r="U144" s="51"/>
      <c r="V144" s="84">
        <f>SUM(I144:R144,T144)*G144</f>
        <v>0</v>
      </c>
      <c r="W144" s="143">
        <f>SUM(I144:R144, T144)*H144</f>
        <v>0</v>
      </c>
      <c r="X144" s="12"/>
      <c r="Y144" s="11"/>
      <c r="Z144" s="11"/>
      <c r="AA144" s="11"/>
      <c r="AB144" s="11"/>
      <c r="AC144" s="11"/>
    </row>
    <row r="145" spans="1:29" ht="12" hidden="1" customHeight="1">
      <c r="A145" s="104"/>
      <c r="B145" s="9"/>
      <c r="C145" s="105" t="e">
        <v>#VALUE!</v>
      </c>
      <c r="D145" s="9"/>
      <c r="E145" s="10"/>
      <c r="F145" s="10"/>
      <c r="G145" s="87"/>
      <c r="H145" s="117"/>
      <c r="I145" s="349"/>
      <c r="J145" s="349"/>
      <c r="K145" s="349"/>
      <c r="L145" s="349"/>
      <c r="M145" s="349"/>
      <c r="N145" s="349"/>
      <c r="O145" s="349"/>
      <c r="P145" s="349"/>
      <c r="Q145" s="349"/>
      <c r="R145" s="15"/>
      <c r="S145" s="15"/>
      <c r="T145" s="15"/>
      <c r="U145" s="15"/>
      <c r="V145" s="144"/>
      <c r="W145" s="90"/>
      <c r="X145" s="145"/>
      <c r="Y145" s="11"/>
      <c r="Z145" s="11"/>
      <c r="AA145" s="11"/>
      <c r="AB145" s="11"/>
      <c r="AC145" s="11"/>
    </row>
    <row r="146" spans="1:29" ht="12" hidden="1" customHeight="1">
      <c r="A146" s="42"/>
      <c r="B146" s="108" t="s">
        <v>491</v>
      </c>
      <c r="C146" s="109" t="s">
        <v>492</v>
      </c>
      <c r="D146" s="110" t="s">
        <v>340</v>
      </c>
      <c r="E146" s="111">
        <v>8</v>
      </c>
      <c r="F146" s="110">
        <v>4</v>
      </c>
      <c r="G146" s="87" t="e">
        <v>#REF!</v>
      </c>
      <c r="H146" s="146" t="e">
        <v>#REF!</v>
      </c>
      <c r="I146" s="350"/>
      <c r="J146" s="351"/>
      <c r="K146" s="352"/>
      <c r="L146" s="353"/>
      <c r="M146" s="354"/>
      <c r="N146" s="355"/>
      <c r="O146" s="356"/>
      <c r="P146" s="357"/>
      <c r="Q146" s="456"/>
      <c r="R146" s="95"/>
      <c r="S146" s="95"/>
      <c r="T146" s="96"/>
      <c r="U146" s="51"/>
      <c r="V146" s="147">
        <v>0</v>
      </c>
      <c r="W146" s="148">
        <v>0</v>
      </c>
      <c r="X146" s="12"/>
      <c r="Y146" s="11"/>
      <c r="Z146" s="11"/>
      <c r="AA146" s="11"/>
      <c r="AB146" s="11"/>
      <c r="AC146" s="11"/>
    </row>
    <row r="147" spans="1:29" ht="12" hidden="1" customHeight="1">
      <c r="A147" s="42"/>
      <c r="B147" s="60" t="s">
        <v>491</v>
      </c>
      <c r="C147" s="61" t="s">
        <v>493</v>
      </c>
      <c r="D147" s="62" t="s">
        <v>19</v>
      </c>
      <c r="E147" s="63">
        <v>4</v>
      </c>
      <c r="F147" s="133">
        <v>4</v>
      </c>
      <c r="G147" s="87" t="e">
        <v>#REF!</v>
      </c>
      <c r="H147" s="146" t="e">
        <v>#REF!</v>
      </c>
      <c r="I147" s="316"/>
      <c r="J147" s="317"/>
      <c r="K147" s="318"/>
      <c r="L147" s="319"/>
      <c r="M147" s="320"/>
      <c r="N147" s="321"/>
      <c r="O147" s="322"/>
      <c r="P147" s="323"/>
      <c r="Q147" s="452"/>
      <c r="R147" s="57"/>
      <c r="S147" s="57"/>
      <c r="T147" s="58"/>
      <c r="U147" s="51"/>
      <c r="V147" s="147">
        <v>0</v>
      </c>
      <c r="W147" s="148">
        <v>0</v>
      </c>
      <c r="X147" s="12"/>
      <c r="Y147" s="11"/>
      <c r="Z147" s="11"/>
      <c r="AA147" s="11"/>
      <c r="AB147" s="11"/>
      <c r="AC147" s="11"/>
    </row>
    <row r="148" spans="1:29" ht="12" hidden="1" customHeight="1">
      <c r="A148" s="42"/>
      <c r="B148" s="60" t="s">
        <v>491</v>
      </c>
      <c r="C148" s="119" t="s">
        <v>494</v>
      </c>
      <c r="D148" s="62" t="s">
        <v>179</v>
      </c>
      <c r="E148" s="63">
        <v>4</v>
      </c>
      <c r="F148" s="133">
        <v>5</v>
      </c>
      <c r="G148" s="87" t="e">
        <v>#REF!</v>
      </c>
      <c r="H148" s="146" t="e">
        <v>#REF!</v>
      </c>
      <c r="I148" s="316"/>
      <c r="J148" s="317"/>
      <c r="K148" s="318"/>
      <c r="L148" s="319"/>
      <c r="M148" s="320"/>
      <c r="N148" s="321"/>
      <c r="O148" s="322"/>
      <c r="P148" s="323"/>
      <c r="Q148" s="452"/>
      <c r="R148" s="57"/>
      <c r="S148" s="57"/>
      <c r="T148" s="58"/>
      <c r="U148" s="51"/>
      <c r="V148" s="147">
        <v>0</v>
      </c>
      <c r="W148" s="148">
        <v>0</v>
      </c>
      <c r="X148" s="12"/>
      <c r="Y148" s="11"/>
      <c r="Z148" s="11"/>
      <c r="AA148" s="11"/>
      <c r="AB148" s="11"/>
      <c r="AC148" s="11"/>
    </row>
    <row r="149" spans="1:29" ht="12" hidden="1" customHeight="1">
      <c r="A149" s="42"/>
      <c r="B149" s="60" t="s">
        <v>491</v>
      </c>
      <c r="C149" s="61" t="s">
        <v>495</v>
      </c>
      <c r="D149" s="62" t="s">
        <v>22</v>
      </c>
      <c r="E149" s="63">
        <v>4</v>
      </c>
      <c r="F149" s="133">
        <v>6</v>
      </c>
      <c r="G149" s="87" t="e">
        <v>#REF!</v>
      </c>
      <c r="H149" s="146" t="e">
        <v>#REF!</v>
      </c>
      <c r="I149" s="316"/>
      <c r="J149" s="317"/>
      <c r="K149" s="318"/>
      <c r="L149" s="319"/>
      <c r="M149" s="320"/>
      <c r="N149" s="321"/>
      <c r="O149" s="322"/>
      <c r="P149" s="323"/>
      <c r="Q149" s="452"/>
      <c r="R149" s="57"/>
      <c r="S149" s="57"/>
      <c r="T149" s="58"/>
      <c r="U149" s="51"/>
      <c r="V149" s="147">
        <v>0</v>
      </c>
      <c r="W149" s="148">
        <v>0</v>
      </c>
      <c r="X149" s="12"/>
      <c r="Y149" s="11"/>
      <c r="Z149" s="11"/>
      <c r="AA149" s="11"/>
      <c r="AB149" s="11"/>
      <c r="AC149" s="11"/>
    </row>
    <row r="150" spans="1:29" ht="12" hidden="1" customHeight="1">
      <c r="A150" s="42"/>
      <c r="B150" s="149" t="s">
        <v>491</v>
      </c>
      <c r="C150" s="119" t="s">
        <v>496</v>
      </c>
      <c r="D150" s="150" t="s">
        <v>348</v>
      </c>
      <c r="E150" s="151">
        <v>4</v>
      </c>
      <c r="F150" s="133">
        <v>12</v>
      </c>
      <c r="G150" s="87" t="e">
        <v>#REF!</v>
      </c>
      <c r="H150" s="146" t="e">
        <v>#REF!</v>
      </c>
      <c r="I150" s="316"/>
      <c r="J150" s="317"/>
      <c r="K150" s="318"/>
      <c r="L150" s="319"/>
      <c r="M150" s="320"/>
      <c r="N150" s="321"/>
      <c r="O150" s="322"/>
      <c r="P150" s="323"/>
      <c r="Q150" s="452"/>
      <c r="R150" s="57"/>
      <c r="S150" s="57"/>
      <c r="T150" s="58"/>
      <c r="U150" s="51"/>
      <c r="V150" s="147">
        <v>0</v>
      </c>
      <c r="W150" s="148">
        <v>0</v>
      </c>
      <c r="X150" s="12"/>
      <c r="Y150" s="11"/>
      <c r="Z150" s="11"/>
      <c r="AA150" s="11"/>
      <c r="AB150" s="11"/>
      <c r="AC150" s="11"/>
    </row>
    <row r="151" spans="1:29" ht="12" hidden="1" customHeight="1">
      <c r="A151" s="42"/>
      <c r="B151" s="149" t="s">
        <v>491</v>
      </c>
      <c r="C151" s="61" t="s">
        <v>497</v>
      </c>
      <c r="D151" s="62" t="s">
        <v>329</v>
      </c>
      <c r="E151" s="63">
        <v>1</v>
      </c>
      <c r="F151" s="133">
        <v>6</v>
      </c>
      <c r="G151" s="87" t="e">
        <v>#REF!</v>
      </c>
      <c r="H151" s="146" t="e">
        <v>#REF!</v>
      </c>
      <c r="I151" s="308"/>
      <c r="J151" s="375"/>
      <c r="K151" s="376"/>
      <c r="L151" s="377"/>
      <c r="M151" s="378"/>
      <c r="N151" s="379"/>
      <c r="O151" s="380"/>
      <c r="P151" s="323"/>
      <c r="Q151" s="452"/>
      <c r="R151" s="57"/>
      <c r="S151" s="57"/>
      <c r="T151" s="58"/>
      <c r="U151" s="51"/>
      <c r="V151" s="147">
        <v>0</v>
      </c>
      <c r="W151" s="148">
        <v>0</v>
      </c>
      <c r="X151" s="12"/>
      <c r="Y151" s="11"/>
      <c r="Z151" s="11"/>
      <c r="AA151" s="11"/>
      <c r="AB151" s="11"/>
      <c r="AC151" s="11"/>
    </row>
    <row r="152" spans="1:29" ht="12" hidden="1" customHeight="1">
      <c r="A152" s="42"/>
      <c r="B152" s="149" t="s">
        <v>491</v>
      </c>
      <c r="C152" s="119" t="s">
        <v>498</v>
      </c>
      <c r="D152" s="62" t="s">
        <v>352</v>
      </c>
      <c r="E152" s="63">
        <v>1</v>
      </c>
      <c r="F152" s="133">
        <v>7</v>
      </c>
      <c r="G152" s="87" t="e">
        <v>#REF!</v>
      </c>
      <c r="H152" s="146" t="e">
        <v>#REF!</v>
      </c>
      <c r="I152" s="308"/>
      <c r="J152" s="375"/>
      <c r="K152" s="376"/>
      <c r="L152" s="377"/>
      <c r="M152" s="378"/>
      <c r="N152" s="379"/>
      <c r="O152" s="380"/>
      <c r="P152" s="384"/>
      <c r="Q152" s="451"/>
      <c r="R152" s="49"/>
      <c r="S152" s="49"/>
      <c r="T152" s="50"/>
      <c r="U152" s="51"/>
      <c r="V152" s="147">
        <v>0</v>
      </c>
      <c r="W152" s="148">
        <v>0</v>
      </c>
      <c r="X152" s="12"/>
      <c r="Y152" s="11"/>
      <c r="Z152" s="11"/>
      <c r="AA152" s="11"/>
      <c r="AB152" s="11"/>
      <c r="AC152" s="11"/>
    </row>
    <row r="153" spans="1:29" ht="12" hidden="1" customHeight="1">
      <c r="A153" s="42"/>
      <c r="B153" s="149" t="s">
        <v>491</v>
      </c>
      <c r="C153" s="61" t="s">
        <v>499</v>
      </c>
      <c r="D153" s="62" t="s">
        <v>460</v>
      </c>
      <c r="E153" s="63">
        <v>1</v>
      </c>
      <c r="F153" s="133">
        <v>11</v>
      </c>
      <c r="G153" s="87" t="e">
        <v>#REF!</v>
      </c>
      <c r="H153" s="146" t="e">
        <v>#REF!</v>
      </c>
      <c r="I153" s="308"/>
      <c r="J153" s="375"/>
      <c r="K153" s="376"/>
      <c r="L153" s="377"/>
      <c r="M153" s="378"/>
      <c r="N153" s="379"/>
      <c r="O153" s="380"/>
      <c r="P153" s="384"/>
      <c r="Q153" s="451"/>
      <c r="R153" s="49"/>
      <c r="S153" s="49"/>
      <c r="T153" s="50"/>
      <c r="U153" s="51"/>
      <c r="V153" s="147">
        <v>0</v>
      </c>
      <c r="W153" s="148">
        <v>0</v>
      </c>
      <c r="X153" s="12"/>
      <c r="Y153" s="11"/>
      <c r="Z153" s="11"/>
      <c r="AA153" s="11"/>
      <c r="AB153" s="11"/>
      <c r="AC153" s="11"/>
    </row>
    <row r="154" spans="1:29" ht="12" hidden="1" customHeight="1">
      <c r="A154" s="42"/>
      <c r="B154" s="153" t="s">
        <v>500</v>
      </c>
      <c r="C154" s="154" t="s">
        <v>501</v>
      </c>
      <c r="D154" s="155" t="s">
        <v>25</v>
      </c>
      <c r="E154" s="156">
        <v>27</v>
      </c>
      <c r="F154" s="156">
        <v>55</v>
      </c>
      <c r="G154" s="87">
        <v>0</v>
      </c>
      <c r="H154" s="157"/>
      <c r="I154" s="358"/>
      <c r="J154" s="359"/>
      <c r="K154" s="360"/>
      <c r="L154" s="361"/>
      <c r="M154" s="362"/>
      <c r="N154" s="363"/>
      <c r="O154" s="364"/>
      <c r="P154" s="365"/>
      <c r="Q154" s="457"/>
      <c r="R154" s="102"/>
      <c r="S154" s="102"/>
      <c r="T154" s="103"/>
      <c r="U154" s="51"/>
      <c r="V154" s="84">
        <f>SUM(I154:R154,T154)*G154</f>
        <v>0</v>
      </c>
      <c r="W154" s="143">
        <f>SUM(I154:R154, T154)*H154</f>
        <v>0</v>
      </c>
      <c r="X154" s="12"/>
      <c r="Y154" s="11"/>
      <c r="Z154" s="11"/>
      <c r="AA154" s="11"/>
      <c r="AB154" s="11"/>
      <c r="AC154" s="11"/>
    </row>
    <row r="155" spans="1:29" ht="12" customHeight="1">
      <c r="A155" s="104"/>
      <c r="B155" s="159"/>
      <c r="C155" s="160"/>
      <c r="D155" s="159"/>
      <c r="E155" s="161"/>
      <c r="F155" s="159"/>
      <c r="G155" s="162"/>
      <c r="H155" s="163"/>
      <c r="I155" s="417"/>
      <c r="J155" s="417"/>
      <c r="K155" s="417"/>
      <c r="L155" s="417"/>
      <c r="M155" s="417"/>
      <c r="N155" s="417"/>
      <c r="O155" s="417"/>
      <c r="P155" s="417"/>
      <c r="Q155" s="417"/>
      <c r="R155" s="164"/>
      <c r="S155" s="164"/>
      <c r="T155" s="164"/>
      <c r="U155" s="15"/>
      <c r="V155" s="144"/>
      <c r="W155" s="90"/>
      <c r="X155" s="12"/>
      <c r="Y155" s="11"/>
      <c r="Z155" s="11"/>
      <c r="AA155" s="11"/>
      <c r="AB155" s="11"/>
      <c r="AC155" s="11"/>
    </row>
    <row r="156" spans="1:29" ht="12" customHeight="1">
      <c r="A156" s="165"/>
      <c r="B156" s="166" t="s">
        <v>502</v>
      </c>
      <c r="C156" s="92" t="s">
        <v>503</v>
      </c>
      <c r="D156" s="92" t="s">
        <v>19</v>
      </c>
      <c r="E156" s="167">
        <v>4</v>
      </c>
      <c r="F156" s="93"/>
      <c r="G156" s="48">
        <v>17.925000000000001</v>
      </c>
      <c r="H156" s="48">
        <v>35.85</v>
      </c>
      <c r="I156" s="366"/>
      <c r="J156" s="367"/>
      <c r="K156" s="368"/>
      <c r="L156" s="369"/>
      <c r="M156" s="370"/>
      <c r="N156" s="371"/>
      <c r="O156" s="372"/>
      <c r="P156" s="418"/>
      <c r="Q156" s="458"/>
      <c r="R156" s="168"/>
      <c r="S156" s="168"/>
      <c r="T156" s="169"/>
      <c r="U156" s="170"/>
      <c r="V156" s="283">
        <f t="shared" ref="V156:V162" si="36">SUM(I156:R156,T156)*G156</f>
        <v>0</v>
      </c>
      <c r="W156" s="294">
        <f t="shared" ref="W156:W162" si="37">SUM(I156:R156, T156)*H156</f>
        <v>0</v>
      </c>
      <c r="X156" s="12"/>
      <c r="Y156" s="11">
        <f t="shared" ref="Y156:Y162" si="38">SUM(I156:Q156)</f>
        <v>0</v>
      </c>
      <c r="Z156" s="11">
        <f t="shared" ref="Z156:Z162" si="39">Y156*E156</f>
        <v>0</v>
      </c>
      <c r="AA156" s="11"/>
      <c r="AB156" s="11"/>
      <c r="AC156" s="11"/>
    </row>
    <row r="157" spans="1:29" ht="12" customHeight="1">
      <c r="A157" s="165"/>
      <c r="B157" s="171" t="s">
        <v>502</v>
      </c>
      <c r="C157" s="44" t="s">
        <v>504</v>
      </c>
      <c r="D157" s="53" t="s">
        <v>179</v>
      </c>
      <c r="E157" s="172">
        <v>4</v>
      </c>
      <c r="F157" s="45"/>
      <c r="G157" s="48">
        <v>30.9</v>
      </c>
      <c r="H157" s="48">
        <v>61.8</v>
      </c>
      <c r="I157" s="324"/>
      <c r="J157" s="325"/>
      <c r="K157" s="326"/>
      <c r="L157" s="327"/>
      <c r="M157" s="328"/>
      <c r="N157" s="329"/>
      <c r="O157" s="330"/>
      <c r="P157" s="331"/>
      <c r="Q157" s="453"/>
      <c r="R157" s="173"/>
      <c r="S157" s="173"/>
      <c r="T157" s="174"/>
      <c r="U157" s="170"/>
      <c r="V157" s="283">
        <f t="shared" si="36"/>
        <v>0</v>
      </c>
      <c r="W157" s="284">
        <f t="shared" si="37"/>
        <v>0</v>
      </c>
      <c r="X157" s="12"/>
      <c r="Y157" s="11">
        <f t="shared" si="38"/>
        <v>0</v>
      </c>
      <c r="Z157" s="11">
        <f t="shared" si="39"/>
        <v>0</v>
      </c>
      <c r="AA157" s="11"/>
      <c r="AB157" s="11"/>
      <c r="AC157" s="11"/>
    </row>
    <row r="158" spans="1:29" ht="12" customHeight="1">
      <c r="A158" s="165"/>
      <c r="B158" s="171" t="s">
        <v>502</v>
      </c>
      <c r="C158" s="44" t="s">
        <v>505</v>
      </c>
      <c r="D158" s="69" t="s">
        <v>22</v>
      </c>
      <c r="E158" s="175">
        <v>4</v>
      </c>
      <c r="F158" s="45"/>
      <c r="G158" s="48">
        <v>35.895000000000003</v>
      </c>
      <c r="H158" s="48">
        <v>71.790000000000006</v>
      </c>
      <c r="I158" s="324"/>
      <c r="J158" s="325"/>
      <c r="K158" s="326"/>
      <c r="L158" s="327"/>
      <c r="M158" s="328"/>
      <c r="N158" s="329"/>
      <c r="O158" s="330"/>
      <c r="P158" s="331"/>
      <c r="Q158" s="453"/>
      <c r="R158" s="173"/>
      <c r="S158" s="173"/>
      <c r="T158" s="174"/>
      <c r="U158" s="170"/>
      <c r="V158" s="283">
        <f t="shared" si="36"/>
        <v>0</v>
      </c>
      <c r="W158" s="284">
        <f t="shared" si="37"/>
        <v>0</v>
      </c>
      <c r="X158" s="12"/>
      <c r="Y158" s="11">
        <f t="shared" si="38"/>
        <v>0</v>
      </c>
      <c r="Z158" s="11">
        <f t="shared" si="39"/>
        <v>0</v>
      </c>
      <c r="AA158" s="11"/>
      <c r="AB158" s="11"/>
      <c r="AC158" s="11"/>
    </row>
    <row r="159" spans="1:29" ht="12" customHeight="1">
      <c r="A159" s="165"/>
      <c r="B159" s="171" t="s">
        <v>502</v>
      </c>
      <c r="C159" s="44" t="s">
        <v>506</v>
      </c>
      <c r="D159" s="53" t="s">
        <v>348</v>
      </c>
      <c r="E159" s="172">
        <v>4</v>
      </c>
      <c r="F159" s="45"/>
      <c r="G159" s="48">
        <v>69.45</v>
      </c>
      <c r="H159" s="48">
        <v>138.9</v>
      </c>
      <c r="I159" s="419"/>
      <c r="J159" s="420"/>
      <c r="K159" s="421"/>
      <c r="L159" s="422"/>
      <c r="M159" s="423"/>
      <c r="N159" s="424"/>
      <c r="O159" s="425"/>
      <c r="P159" s="331"/>
      <c r="Q159" s="453"/>
      <c r="R159" s="173"/>
      <c r="S159" s="173"/>
      <c r="T159" s="174"/>
      <c r="U159" s="170"/>
      <c r="V159" s="283">
        <f t="shared" si="36"/>
        <v>0</v>
      </c>
      <c r="W159" s="284">
        <f t="shared" si="37"/>
        <v>0</v>
      </c>
      <c r="X159" s="12"/>
      <c r="Y159" s="11">
        <f t="shared" si="38"/>
        <v>0</v>
      </c>
      <c r="Z159" s="11">
        <f t="shared" si="39"/>
        <v>0</v>
      </c>
      <c r="AA159" s="11"/>
      <c r="AB159" s="11"/>
      <c r="AC159" s="11"/>
    </row>
    <row r="160" spans="1:29" ht="12" customHeight="1">
      <c r="A160" s="165"/>
      <c r="B160" s="171" t="s">
        <v>502</v>
      </c>
      <c r="C160" s="44" t="s">
        <v>507</v>
      </c>
      <c r="D160" s="53" t="s">
        <v>508</v>
      </c>
      <c r="E160" s="172">
        <v>4</v>
      </c>
      <c r="F160" s="45"/>
      <c r="G160" s="48">
        <v>120.57</v>
      </c>
      <c r="H160" s="48">
        <v>241.14</v>
      </c>
      <c r="I160" s="419"/>
      <c r="J160" s="420"/>
      <c r="K160" s="421"/>
      <c r="L160" s="422"/>
      <c r="M160" s="423"/>
      <c r="N160" s="424"/>
      <c r="O160" s="425"/>
      <c r="P160" s="426"/>
      <c r="Q160" s="464"/>
      <c r="R160" s="176"/>
      <c r="S160" s="176"/>
      <c r="T160" s="177"/>
      <c r="U160" s="170"/>
      <c r="V160" s="283">
        <f t="shared" si="36"/>
        <v>0</v>
      </c>
      <c r="W160" s="284">
        <f t="shared" si="37"/>
        <v>0</v>
      </c>
      <c r="X160" s="12"/>
      <c r="Y160" s="11">
        <f t="shared" si="38"/>
        <v>0</v>
      </c>
      <c r="Z160" s="11">
        <f t="shared" si="39"/>
        <v>0</v>
      </c>
      <c r="AA160" s="11"/>
      <c r="AB160" s="11"/>
      <c r="AC160" s="11"/>
    </row>
    <row r="161" spans="1:29" ht="12" customHeight="1">
      <c r="A161" s="165"/>
      <c r="B161" s="171" t="s">
        <v>502</v>
      </c>
      <c r="C161" s="44" t="s">
        <v>509</v>
      </c>
      <c r="D161" s="53" t="s">
        <v>510</v>
      </c>
      <c r="E161" s="172">
        <v>1</v>
      </c>
      <c r="F161" s="45"/>
      <c r="G161" s="48">
        <v>44.805</v>
      </c>
      <c r="H161" s="48">
        <v>89.61</v>
      </c>
      <c r="I161" s="419"/>
      <c r="J161" s="420"/>
      <c r="K161" s="421"/>
      <c r="L161" s="422"/>
      <c r="M161" s="423"/>
      <c r="N161" s="379"/>
      <c r="O161" s="425"/>
      <c r="P161" s="426"/>
      <c r="Q161" s="464"/>
      <c r="R161" s="176"/>
      <c r="S161" s="176"/>
      <c r="T161" s="177"/>
      <c r="U161" s="170"/>
      <c r="V161" s="283">
        <f t="shared" si="36"/>
        <v>0</v>
      </c>
      <c r="W161" s="284">
        <f t="shared" si="37"/>
        <v>0</v>
      </c>
      <c r="X161" s="12"/>
      <c r="Y161" s="11">
        <f t="shared" si="38"/>
        <v>0</v>
      </c>
      <c r="Z161" s="11">
        <f t="shared" si="39"/>
        <v>0</v>
      </c>
      <c r="AA161" s="11"/>
      <c r="AB161" s="11"/>
      <c r="AC161" s="11"/>
    </row>
    <row r="162" spans="1:29" ht="12" customHeight="1">
      <c r="A162" s="165"/>
      <c r="B162" s="178" t="s">
        <v>511</v>
      </c>
      <c r="C162" s="76" t="s">
        <v>512</v>
      </c>
      <c r="D162" s="76" t="s">
        <v>25</v>
      </c>
      <c r="E162" s="179">
        <v>21</v>
      </c>
      <c r="F162" s="78"/>
      <c r="G162" s="87">
        <v>319.54500000000002</v>
      </c>
      <c r="H162" s="87">
        <v>639.09</v>
      </c>
      <c r="I162" s="427"/>
      <c r="J162" s="428"/>
      <c r="K162" s="429"/>
      <c r="L162" s="430"/>
      <c r="M162" s="431"/>
      <c r="N162" s="432"/>
      <c r="O162" s="433"/>
      <c r="P162" s="434"/>
      <c r="Q162" s="465"/>
      <c r="R162" s="180"/>
      <c r="S162" s="180"/>
      <c r="T162" s="181"/>
      <c r="U162" s="170"/>
      <c r="V162" s="284">
        <f t="shared" si="36"/>
        <v>0</v>
      </c>
      <c r="W162" s="293">
        <f t="shared" si="37"/>
        <v>0</v>
      </c>
      <c r="X162" s="12"/>
      <c r="Y162" s="11">
        <f t="shared" si="38"/>
        <v>0</v>
      </c>
      <c r="Z162" s="11">
        <f t="shared" si="39"/>
        <v>0</v>
      </c>
      <c r="AA162" s="11"/>
      <c r="AB162" s="11"/>
      <c r="AC162" s="11"/>
    </row>
    <row r="163" spans="1:29" ht="12" customHeight="1" thickBot="1">
      <c r="A163" s="165"/>
      <c r="B163" s="182"/>
      <c r="C163" s="182"/>
      <c r="D163" s="182"/>
      <c r="E163" s="183"/>
      <c r="F163" s="184"/>
      <c r="G163" s="185"/>
      <c r="H163" s="186"/>
      <c r="I163" s="435"/>
      <c r="J163" s="436"/>
      <c r="K163" s="437"/>
      <c r="L163" s="438"/>
      <c r="M163" s="439"/>
      <c r="N163" s="440"/>
      <c r="O163" s="441"/>
      <c r="P163" s="442"/>
      <c r="Q163" s="466"/>
      <c r="R163" s="187"/>
      <c r="S163" s="187"/>
      <c r="T163" s="187"/>
      <c r="U163" s="188"/>
      <c r="V163" s="189"/>
      <c r="W163" s="190"/>
      <c r="X163" s="14"/>
      <c r="Y163" s="11"/>
      <c r="Z163" s="11"/>
      <c r="AA163" s="11"/>
      <c r="AB163" s="11"/>
      <c r="AC163" s="11"/>
    </row>
    <row r="164" spans="1:29" ht="12" customHeight="1" thickBot="1">
      <c r="A164" s="165"/>
      <c r="B164" s="166" t="s">
        <v>513</v>
      </c>
      <c r="C164" s="92" t="s">
        <v>514</v>
      </c>
      <c r="D164" s="92" t="s">
        <v>19</v>
      </c>
      <c r="E164" s="167">
        <v>10</v>
      </c>
      <c r="F164" s="93"/>
      <c r="G164" s="48">
        <v>32.744999999999997</v>
      </c>
      <c r="H164" s="48">
        <v>65.489999999999995</v>
      </c>
      <c r="I164" s="350"/>
      <c r="J164" s="351"/>
      <c r="K164" s="352"/>
      <c r="L164" s="353"/>
      <c r="M164" s="354"/>
      <c r="N164" s="355"/>
      <c r="O164" s="356"/>
      <c r="P164" s="357"/>
      <c r="Q164" s="458"/>
      <c r="R164" s="168"/>
      <c r="S164" s="168"/>
      <c r="T164" s="169"/>
      <c r="U164" s="170"/>
      <c r="V164" s="295">
        <f t="shared" ref="V164:V170" si="40">SUM(I164:R164,T164)*G164</f>
        <v>0</v>
      </c>
      <c r="W164" s="296">
        <f t="shared" ref="W164:W170" si="41">SUM(I164:R164, T164)*H164</f>
        <v>0</v>
      </c>
      <c r="X164" s="12"/>
      <c r="Y164" s="11">
        <f t="shared" ref="Y164:Y170" si="42">SUM(I164:Q164)</f>
        <v>0</v>
      </c>
      <c r="Z164" s="11">
        <f t="shared" ref="Z164:Z170" si="43">Y164*E164</f>
        <v>0</v>
      </c>
      <c r="AA164" s="11"/>
      <c r="AB164" s="11"/>
      <c r="AC164" s="11"/>
    </row>
    <row r="165" spans="1:29" ht="12" customHeight="1" thickBot="1">
      <c r="A165" s="165"/>
      <c r="B165" s="166" t="s">
        <v>513</v>
      </c>
      <c r="C165" s="92" t="s">
        <v>515</v>
      </c>
      <c r="D165" s="53" t="s">
        <v>179</v>
      </c>
      <c r="E165" s="172">
        <v>10</v>
      </c>
      <c r="F165" s="45"/>
      <c r="G165" s="48">
        <v>48.134999999999998</v>
      </c>
      <c r="H165" s="48">
        <v>96.27</v>
      </c>
      <c r="I165" s="316"/>
      <c r="J165" s="317"/>
      <c r="K165" s="318"/>
      <c r="L165" s="319"/>
      <c r="M165" s="320"/>
      <c r="N165" s="321"/>
      <c r="O165" s="322"/>
      <c r="P165" s="323"/>
      <c r="Q165" s="453"/>
      <c r="R165" s="173"/>
      <c r="S165" s="173"/>
      <c r="T165" s="174"/>
      <c r="U165" s="170"/>
      <c r="V165" s="297">
        <f t="shared" si="40"/>
        <v>0</v>
      </c>
      <c r="W165" s="298">
        <f t="shared" si="41"/>
        <v>0</v>
      </c>
      <c r="X165" s="12"/>
      <c r="Y165" s="11">
        <f t="shared" si="42"/>
        <v>0</v>
      </c>
      <c r="Z165" s="11">
        <f t="shared" si="43"/>
        <v>0</v>
      </c>
      <c r="AA165" s="11"/>
      <c r="AB165" s="11"/>
      <c r="AC165" s="11"/>
    </row>
    <row r="166" spans="1:29" ht="12" customHeight="1" thickBot="1">
      <c r="A166" s="165"/>
      <c r="B166" s="166" t="s">
        <v>513</v>
      </c>
      <c r="C166" s="92" t="s">
        <v>516</v>
      </c>
      <c r="D166" s="69" t="s">
        <v>22</v>
      </c>
      <c r="E166" s="175">
        <v>10</v>
      </c>
      <c r="F166" s="45"/>
      <c r="G166" s="48">
        <v>60.734999999999999</v>
      </c>
      <c r="H166" s="48">
        <v>121.47</v>
      </c>
      <c r="I166" s="316"/>
      <c r="J166" s="317"/>
      <c r="K166" s="318"/>
      <c r="L166" s="319"/>
      <c r="M166" s="320"/>
      <c r="N166" s="321"/>
      <c r="O166" s="322"/>
      <c r="P166" s="323"/>
      <c r="Q166" s="453"/>
      <c r="R166" s="173"/>
      <c r="S166" s="173"/>
      <c r="T166" s="174"/>
      <c r="U166" s="170"/>
      <c r="V166" s="297">
        <f t="shared" si="40"/>
        <v>0</v>
      </c>
      <c r="W166" s="298">
        <f t="shared" si="41"/>
        <v>0</v>
      </c>
      <c r="X166" s="12"/>
      <c r="Y166" s="11">
        <f t="shared" si="42"/>
        <v>0</v>
      </c>
      <c r="Z166" s="11">
        <f t="shared" si="43"/>
        <v>0</v>
      </c>
      <c r="AA166" s="11"/>
      <c r="AB166" s="11"/>
      <c r="AC166" s="11"/>
    </row>
    <row r="167" spans="1:29" ht="12" customHeight="1" thickBot="1">
      <c r="A167" s="165"/>
      <c r="B167" s="166" t="s">
        <v>513</v>
      </c>
      <c r="C167" s="92" t="s">
        <v>517</v>
      </c>
      <c r="D167" s="53" t="s">
        <v>348</v>
      </c>
      <c r="E167" s="172">
        <v>10</v>
      </c>
      <c r="F167" s="45"/>
      <c r="G167" s="48">
        <v>93.24</v>
      </c>
      <c r="H167" s="48">
        <v>186.48</v>
      </c>
      <c r="I167" s="308"/>
      <c r="J167" s="375"/>
      <c r="K167" s="376"/>
      <c r="L167" s="377"/>
      <c r="M167" s="378"/>
      <c r="N167" s="379"/>
      <c r="O167" s="380"/>
      <c r="P167" s="323"/>
      <c r="Q167" s="453"/>
      <c r="R167" s="173"/>
      <c r="S167" s="173"/>
      <c r="T167" s="174"/>
      <c r="U167" s="170"/>
      <c r="V167" s="297">
        <f t="shared" si="40"/>
        <v>0</v>
      </c>
      <c r="W167" s="298">
        <f t="shared" si="41"/>
        <v>0</v>
      </c>
      <c r="X167" s="12"/>
      <c r="Y167" s="11">
        <f t="shared" si="42"/>
        <v>0</v>
      </c>
      <c r="Z167" s="11">
        <f t="shared" si="43"/>
        <v>0</v>
      </c>
      <c r="AA167" s="11"/>
      <c r="AB167" s="11"/>
      <c r="AC167" s="11"/>
    </row>
    <row r="168" spans="1:29" ht="12" customHeight="1" thickBot="1">
      <c r="A168" s="165"/>
      <c r="B168" s="166" t="s">
        <v>513</v>
      </c>
      <c r="C168" s="92" t="s">
        <v>518</v>
      </c>
      <c r="D168" s="53" t="s">
        <v>508</v>
      </c>
      <c r="E168" s="172">
        <v>4</v>
      </c>
      <c r="F168" s="45"/>
      <c r="G168" s="48">
        <v>42.63</v>
      </c>
      <c r="H168" s="48">
        <v>85.26</v>
      </c>
      <c r="I168" s="308"/>
      <c r="J168" s="375"/>
      <c r="K168" s="376"/>
      <c r="L168" s="377"/>
      <c r="M168" s="378"/>
      <c r="N168" s="379"/>
      <c r="O168" s="380"/>
      <c r="P168" s="384"/>
      <c r="Q168" s="464"/>
      <c r="R168" s="176"/>
      <c r="S168" s="176"/>
      <c r="T168" s="177"/>
      <c r="U168" s="170"/>
      <c r="V168" s="297">
        <f t="shared" si="40"/>
        <v>0</v>
      </c>
      <c r="W168" s="298">
        <f t="shared" si="41"/>
        <v>0</v>
      </c>
      <c r="X168" s="12"/>
      <c r="Y168" s="11">
        <f t="shared" si="42"/>
        <v>0</v>
      </c>
      <c r="Z168" s="11">
        <f t="shared" si="43"/>
        <v>0</v>
      </c>
      <c r="AA168" s="11"/>
      <c r="AB168" s="11"/>
      <c r="AC168" s="11"/>
    </row>
    <row r="169" spans="1:29" ht="12" customHeight="1" thickBot="1">
      <c r="A169" s="165"/>
      <c r="B169" s="166" t="s">
        <v>513</v>
      </c>
      <c r="C169" s="92" t="s">
        <v>519</v>
      </c>
      <c r="D169" s="53" t="s">
        <v>510</v>
      </c>
      <c r="E169" s="172">
        <v>1</v>
      </c>
      <c r="F169" s="45"/>
      <c r="G169" s="48">
        <v>23.175000000000001</v>
      </c>
      <c r="H169" s="48">
        <v>46.35</v>
      </c>
      <c r="I169" s="308"/>
      <c r="J169" s="375"/>
      <c r="K169" s="376"/>
      <c r="L169" s="377"/>
      <c r="M169" s="378"/>
      <c r="N169" s="379"/>
      <c r="O169" s="380"/>
      <c r="P169" s="384"/>
      <c r="Q169" s="464"/>
      <c r="R169" s="176"/>
      <c r="S169" s="176"/>
      <c r="T169" s="177"/>
      <c r="U169" s="170"/>
      <c r="V169" s="297">
        <f t="shared" si="40"/>
        <v>0</v>
      </c>
      <c r="W169" s="298">
        <f t="shared" si="41"/>
        <v>0</v>
      </c>
      <c r="X169" s="12"/>
      <c r="Y169" s="11">
        <f t="shared" si="42"/>
        <v>0</v>
      </c>
      <c r="Z169" s="11">
        <f t="shared" si="43"/>
        <v>0</v>
      </c>
      <c r="AA169" s="11"/>
      <c r="AB169" s="11"/>
      <c r="AC169" s="11"/>
    </row>
    <row r="170" spans="1:29" ht="12" customHeight="1" thickBot="1">
      <c r="A170" s="165"/>
      <c r="B170" s="178" t="s">
        <v>511</v>
      </c>
      <c r="C170" s="76" t="s">
        <v>520</v>
      </c>
      <c r="D170" s="76" t="s">
        <v>25</v>
      </c>
      <c r="E170" s="179">
        <v>45</v>
      </c>
      <c r="F170" s="78"/>
      <c r="G170" s="87">
        <v>300.66000000000003</v>
      </c>
      <c r="H170" s="87">
        <v>601.32000000000005</v>
      </c>
      <c r="I170" s="358"/>
      <c r="J170" s="359"/>
      <c r="K170" s="360"/>
      <c r="L170" s="361"/>
      <c r="M170" s="362"/>
      <c r="N170" s="363"/>
      <c r="O170" s="364"/>
      <c r="P170" s="365"/>
      <c r="Q170" s="465"/>
      <c r="R170" s="180"/>
      <c r="S170" s="180"/>
      <c r="T170" s="181"/>
      <c r="U170" s="170"/>
      <c r="V170" s="299">
        <f t="shared" si="40"/>
        <v>0</v>
      </c>
      <c r="W170" s="300">
        <f t="shared" si="41"/>
        <v>0</v>
      </c>
      <c r="X170" s="12"/>
      <c r="Y170" s="11">
        <f t="shared" si="42"/>
        <v>0</v>
      </c>
      <c r="Z170" s="11">
        <f t="shared" si="43"/>
        <v>0</v>
      </c>
      <c r="AA170" s="11"/>
      <c r="AB170" s="11"/>
      <c r="AC170" s="11"/>
    </row>
    <row r="171" spans="1:29" ht="15.75" customHeight="1">
      <c r="A171" s="191"/>
      <c r="B171" s="192"/>
      <c r="C171" s="192"/>
      <c r="D171" s="192"/>
      <c r="E171" s="193"/>
      <c r="F171" s="192"/>
      <c r="G171" s="194"/>
      <c r="H171" s="194"/>
      <c r="I171" s="195"/>
      <c r="J171" s="195"/>
      <c r="K171" s="195"/>
      <c r="L171" s="195"/>
      <c r="M171" s="195"/>
      <c r="N171" s="195"/>
      <c r="O171" s="195"/>
      <c r="P171" s="196"/>
      <c r="Q171" s="197"/>
      <c r="R171" s="198"/>
      <c r="S171" s="198"/>
      <c r="T171" s="198"/>
      <c r="U171" s="199"/>
      <c r="V171" s="200"/>
      <c r="W171" s="201"/>
      <c r="X171" s="4"/>
      <c r="Y171" s="4"/>
      <c r="Z171" s="4"/>
      <c r="AA171" s="4"/>
      <c r="AB171" s="4"/>
      <c r="AC171" s="4"/>
    </row>
    <row r="172" spans="1:29" ht="15.75" hidden="1" customHeight="1">
      <c r="A172" s="191"/>
      <c r="B172" s="202"/>
      <c r="C172" s="202"/>
      <c r="D172" s="202"/>
      <c r="E172" s="203"/>
      <c r="F172" s="202"/>
      <c r="G172" s="204"/>
      <c r="H172" s="204"/>
      <c r="I172" s="205"/>
      <c r="J172" s="205"/>
      <c r="K172" s="205"/>
      <c r="L172" s="205"/>
      <c r="M172" s="205"/>
      <c r="N172" s="205"/>
      <c r="O172" s="205"/>
      <c r="P172" s="206"/>
      <c r="Q172" s="205"/>
      <c r="R172" s="206"/>
      <c r="S172" s="206"/>
      <c r="T172" s="206"/>
      <c r="U172" s="207"/>
      <c r="V172" s="208"/>
      <c r="W172" s="209"/>
      <c r="X172" s="20"/>
      <c r="Y172" s="4"/>
      <c r="Z172" s="4"/>
      <c r="AA172" s="4"/>
      <c r="AB172" s="4"/>
      <c r="AC172" s="4"/>
    </row>
    <row r="173" spans="1:29" ht="15.75" hidden="1" customHeight="1">
      <c r="A173" s="210"/>
      <c r="B173" s="211"/>
      <c r="C173" s="211"/>
      <c r="D173" s="205"/>
      <c r="E173" s="212"/>
      <c r="F173" s="212"/>
      <c r="G173" s="213"/>
      <c r="H173" s="213"/>
      <c r="I173" s="212"/>
      <c r="J173" s="212"/>
      <c r="K173" s="212"/>
      <c r="L173" s="212"/>
      <c r="M173" s="205"/>
      <c r="N173" s="205"/>
      <c r="O173" s="212"/>
      <c r="P173" s="212"/>
      <c r="Q173" s="212"/>
      <c r="R173" s="212"/>
      <c r="S173" s="212"/>
      <c r="T173" s="212"/>
      <c r="U173" s="214"/>
      <c r="V173" s="215"/>
      <c r="W173" s="209"/>
      <c r="X173" s="20"/>
      <c r="Y173" s="4"/>
      <c r="Z173" s="4"/>
      <c r="AA173" s="4"/>
      <c r="AB173" s="4"/>
      <c r="AC173" s="4"/>
    </row>
    <row r="174" spans="1:29" ht="15.75" hidden="1" customHeight="1">
      <c r="A174" s="216"/>
      <c r="B174" s="274"/>
      <c r="C174" s="257"/>
      <c r="D174" s="257"/>
      <c r="E174" s="257"/>
      <c r="F174" s="257"/>
      <c r="G174" s="257"/>
      <c r="H174" s="257"/>
      <c r="I174" s="258"/>
      <c r="J174" s="212"/>
      <c r="K174" s="266"/>
      <c r="L174" s="262"/>
      <c r="M174" s="275"/>
      <c r="N174" s="262"/>
      <c r="O174" s="266"/>
      <c r="P174" s="262"/>
      <c r="Q174" s="267"/>
      <c r="R174" s="262"/>
      <c r="S174" s="217"/>
      <c r="T174" s="217"/>
      <c r="U174" s="218"/>
      <c r="V174" s="215"/>
      <c r="W174" s="209"/>
      <c r="X174" s="20"/>
      <c r="Y174" s="4"/>
      <c r="Z174" s="4"/>
      <c r="AA174" s="4"/>
      <c r="AB174" s="4"/>
      <c r="AC174" s="4"/>
    </row>
    <row r="175" spans="1:29" ht="15.75" hidden="1" customHeight="1">
      <c r="A175" s="216"/>
      <c r="B175" s="264"/>
      <c r="C175" s="255"/>
      <c r="D175" s="255"/>
      <c r="E175" s="255"/>
      <c r="F175" s="255"/>
      <c r="G175" s="255"/>
      <c r="H175" s="255"/>
      <c r="I175" s="265"/>
      <c r="J175" s="212"/>
      <c r="K175" s="266"/>
      <c r="L175" s="263"/>
      <c r="M175" s="263"/>
      <c r="N175" s="262"/>
      <c r="O175" s="266"/>
      <c r="P175" s="262"/>
      <c r="Q175" s="267"/>
      <c r="R175" s="262"/>
      <c r="S175" s="217"/>
      <c r="T175" s="217"/>
      <c r="U175" s="218"/>
      <c r="V175" s="219"/>
      <c r="W175" s="209"/>
      <c r="X175" s="20"/>
      <c r="Y175" s="4"/>
      <c r="Z175" s="4"/>
      <c r="AA175" s="4"/>
      <c r="AB175" s="4"/>
      <c r="AC175" s="4"/>
    </row>
    <row r="176" spans="1:29" ht="15.75" hidden="1" customHeight="1">
      <c r="A176" s="216"/>
      <c r="B176" s="264"/>
      <c r="C176" s="255"/>
      <c r="D176" s="255"/>
      <c r="E176" s="255"/>
      <c r="F176" s="255"/>
      <c r="G176" s="255"/>
      <c r="H176" s="255"/>
      <c r="I176" s="265"/>
      <c r="J176" s="212"/>
      <c r="K176" s="268"/>
      <c r="L176" s="257"/>
      <c r="M176" s="257"/>
      <c r="N176" s="258"/>
      <c r="O176" s="266"/>
      <c r="P176" s="262"/>
      <c r="Q176" s="269"/>
      <c r="R176" s="262"/>
      <c r="S176" s="220"/>
      <c r="T176" s="220"/>
      <c r="U176" s="221"/>
      <c r="V176" s="19"/>
      <c r="W176" s="209"/>
      <c r="X176" s="20"/>
      <c r="Y176" s="4"/>
      <c r="Z176" s="4"/>
      <c r="AA176" s="4"/>
      <c r="AB176" s="4"/>
      <c r="AC176" s="4"/>
    </row>
    <row r="177" spans="1:29" ht="15.75" hidden="1" customHeight="1">
      <c r="A177" s="216"/>
      <c r="B177" s="264"/>
      <c r="C177" s="255"/>
      <c r="D177" s="255"/>
      <c r="E177" s="255"/>
      <c r="F177" s="255"/>
      <c r="G177" s="255"/>
      <c r="H177" s="255"/>
      <c r="I177" s="265"/>
      <c r="J177" s="212"/>
      <c r="K177" s="259"/>
      <c r="L177" s="260"/>
      <c r="M177" s="260"/>
      <c r="N177" s="261"/>
      <c r="O177" s="266"/>
      <c r="P177" s="262"/>
      <c r="Q177" s="267"/>
      <c r="R177" s="262"/>
      <c r="S177" s="217"/>
      <c r="T177" s="217"/>
      <c r="U177" s="222"/>
      <c r="V177" s="215"/>
      <c r="W177" s="209"/>
      <c r="X177" s="20"/>
      <c r="Y177" s="4"/>
      <c r="Z177" s="4"/>
      <c r="AA177" s="4"/>
      <c r="AB177" s="4"/>
      <c r="AC177" s="4"/>
    </row>
    <row r="178" spans="1:29" ht="15.75" hidden="1" customHeight="1">
      <c r="A178" s="216"/>
      <c r="B178" s="259"/>
      <c r="C178" s="260"/>
      <c r="D178" s="260"/>
      <c r="E178" s="260"/>
      <c r="F178" s="260"/>
      <c r="G178" s="260"/>
      <c r="H178" s="260"/>
      <c r="I178" s="261"/>
      <c r="J178" s="223"/>
      <c r="K178" s="223"/>
      <c r="L178" s="223"/>
      <c r="M178" s="223"/>
      <c r="N178" s="223"/>
      <c r="O178" s="266"/>
      <c r="P178" s="262"/>
      <c r="Q178" s="267"/>
      <c r="R178" s="262"/>
      <c r="S178" s="217"/>
      <c r="T178" s="217"/>
      <c r="U178" s="218"/>
      <c r="V178" s="19"/>
      <c r="W178" s="209"/>
      <c r="X178" s="20"/>
      <c r="Y178" s="4"/>
      <c r="Z178" s="4"/>
      <c r="AA178" s="4"/>
      <c r="AB178" s="4"/>
      <c r="AC178" s="4"/>
    </row>
    <row r="179" spans="1:29" ht="15.75" hidden="1" customHeight="1">
      <c r="A179" s="224"/>
      <c r="B179" s="3"/>
      <c r="C179" s="3"/>
      <c r="D179" s="21"/>
      <c r="E179" s="3"/>
      <c r="F179" s="3"/>
      <c r="G179" s="225"/>
      <c r="H179" s="225"/>
      <c r="I179" s="3"/>
      <c r="J179" s="3"/>
      <c r="K179" s="19"/>
      <c r="L179" s="3"/>
      <c r="M179" s="3"/>
      <c r="N179" s="3"/>
      <c r="O179" s="3"/>
      <c r="P179" s="3"/>
      <c r="Q179" s="3"/>
      <c r="R179" s="19"/>
      <c r="S179" s="19"/>
      <c r="T179" s="19"/>
      <c r="U179" s="19"/>
      <c r="V179" s="226"/>
      <c r="W179" s="209"/>
      <c r="X179" s="20"/>
      <c r="Y179" s="4"/>
      <c r="Z179" s="4"/>
      <c r="AA179" s="4"/>
      <c r="AB179" s="4"/>
      <c r="AC179" s="4"/>
    </row>
    <row r="180" spans="1:29" ht="15.75" hidden="1" customHeight="1">
      <c r="A180" s="5"/>
      <c r="B180" s="19"/>
      <c r="C180" s="19"/>
      <c r="D180" s="227"/>
      <c r="E180" s="228"/>
      <c r="F180" s="270"/>
      <c r="G180" s="263"/>
      <c r="H180" s="263"/>
      <c r="I180" s="262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3"/>
      <c r="V180" s="19"/>
      <c r="W180" s="209"/>
      <c r="X180" s="20"/>
      <c r="Y180" s="4"/>
      <c r="Z180" s="4"/>
      <c r="AA180" s="4"/>
      <c r="AB180" s="4"/>
      <c r="AC180" s="4"/>
    </row>
    <row r="181" spans="1:29" ht="15.75" hidden="1" customHeight="1">
      <c r="A181" s="5"/>
      <c r="B181" s="19"/>
      <c r="C181" s="19"/>
      <c r="D181" s="227"/>
      <c r="E181" s="228"/>
      <c r="F181" s="270"/>
      <c r="G181" s="263"/>
      <c r="H181" s="263"/>
      <c r="I181" s="262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3"/>
      <c r="V181" s="19"/>
      <c r="W181" s="209"/>
      <c r="X181" s="20"/>
      <c r="Y181" s="4"/>
      <c r="Z181" s="4"/>
      <c r="AA181" s="4"/>
      <c r="AB181" s="4"/>
      <c r="AC181" s="4"/>
    </row>
    <row r="182" spans="1:29" ht="15.75" hidden="1" customHeight="1">
      <c r="A182" s="5"/>
      <c r="B182" s="23"/>
      <c r="C182" s="23"/>
      <c r="D182" s="229"/>
      <c r="E182" s="230"/>
      <c r="F182" s="271"/>
      <c r="G182" s="256"/>
      <c r="H182" s="256"/>
      <c r="I182" s="272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2"/>
      <c r="V182" s="23"/>
      <c r="W182" s="231"/>
      <c r="X182" s="4"/>
      <c r="Y182" s="4"/>
      <c r="Z182" s="4"/>
      <c r="AA182" s="4"/>
      <c r="AB182" s="4"/>
      <c r="AC182" s="4"/>
    </row>
    <row r="183" spans="1:29" ht="15.75" hidden="1" customHeight="1">
      <c r="A183" s="5"/>
      <c r="B183" s="4"/>
      <c r="C183" s="4"/>
      <c r="D183" s="232"/>
      <c r="E183" s="233"/>
      <c r="F183" s="273"/>
      <c r="G183" s="253"/>
      <c r="H183" s="253"/>
      <c r="I183" s="254"/>
      <c r="J183" s="4"/>
      <c r="K183" s="4"/>
      <c r="L183" s="4"/>
      <c r="M183" s="4"/>
      <c r="N183" s="2"/>
      <c r="O183" s="2"/>
      <c r="P183" s="2"/>
      <c r="Q183" s="2"/>
      <c r="R183" s="2"/>
      <c r="S183" s="2"/>
      <c r="T183" s="2"/>
      <c r="U183" s="2"/>
      <c r="V183" s="4"/>
      <c r="W183" s="31"/>
      <c r="X183" s="4"/>
      <c r="Y183" s="4"/>
      <c r="Z183" s="4"/>
      <c r="AA183" s="4"/>
      <c r="AB183" s="4"/>
      <c r="AC183" s="4"/>
    </row>
    <row r="184" spans="1:29" ht="15.75" hidden="1" customHeight="1">
      <c r="A184" s="5"/>
      <c r="B184" s="4"/>
      <c r="C184" s="4"/>
      <c r="D184" s="232"/>
      <c r="E184" s="233"/>
      <c r="F184" s="234"/>
      <c r="G184" s="235"/>
      <c r="H184" s="235"/>
      <c r="I184" s="234"/>
      <c r="J184" s="4"/>
      <c r="K184" s="4"/>
      <c r="L184" s="4"/>
      <c r="M184" s="4"/>
      <c r="N184" s="2"/>
      <c r="O184" s="2"/>
      <c r="P184" s="2"/>
      <c r="Q184" s="2"/>
      <c r="R184" s="2"/>
      <c r="S184" s="2"/>
      <c r="T184" s="2"/>
      <c r="U184" s="2"/>
      <c r="V184" s="4"/>
      <c r="W184" s="31"/>
      <c r="X184" s="4"/>
      <c r="Y184" s="4"/>
      <c r="Z184" s="4"/>
      <c r="AA184" s="4"/>
      <c r="AB184" s="4"/>
      <c r="AC184" s="4"/>
    </row>
    <row r="185" spans="1:29" ht="15.75" hidden="1" customHeight="1">
      <c r="A185" s="5"/>
      <c r="B185" s="4"/>
      <c r="C185" s="4"/>
      <c r="D185" s="232"/>
      <c r="E185" s="233"/>
      <c r="F185" s="234"/>
      <c r="G185" s="235"/>
      <c r="H185" s="235"/>
      <c r="I185" s="234"/>
      <c r="J185" s="4"/>
      <c r="K185" s="4"/>
      <c r="L185" s="4"/>
      <c r="M185" s="4"/>
      <c r="N185" s="2"/>
      <c r="O185" s="2"/>
      <c r="P185" s="2"/>
      <c r="Q185" s="2"/>
      <c r="R185" s="2"/>
      <c r="S185" s="2"/>
      <c r="T185" s="2"/>
      <c r="U185" s="2"/>
      <c r="V185" s="4"/>
      <c r="W185" s="31"/>
      <c r="X185" s="4"/>
      <c r="Y185" s="4"/>
      <c r="Z185" s="4"/>
      <c r="AA185" s="4"/>
      <c r="AB185" s="4"/>
      <c r="AC185" s="4"/>
    </row>
    <row r="186" spans="1:29" ht="15.75" hidden="1" customHeight="1">
      <c r="A186" s="5"/>
      <c r="B186" s="4"/>
      <c r="C186" s="4"/>
      <c r="D186" s="232"/>
      <c r="E186" s="233"/>
      <c r="F186" s="234"/>
      <c r="G186" s="235"/>
      <c r="H186" s="235"/>
      <c r="I186" s="234"/>
      <c r="J186" s="4"/>
      <c r="K186" s="4"/>
      <c r="L186" s="4"/>
      <c r="M186" s="4"/>
      <c r="N186" s="2"/>
      <c r="O186" s="2"/>
      <c r="P186" s="2"/>
      <c r="Q186" s="2"/>
      <c r="R186" s="2"/>
      <c r="S186" s="2"/>
      <c r="T186" s="2"/>
      <c r="U186" s="2"/>
      <c r="V186" s="4"/>
      <c r="W186" s="31"/>
      <c r="X186" s="4"/>
      <c r="Y186" s="4"/>
      <c r="Z186" s="4"/>
      <c r="AA186" s="4"/>
      <c r="AB186" s="4"/>
      <c r="AC186" s="4"/>
    </row>
    <row r="187" spans="1:29" ht="15.75" hidden="1" customHeight="1">
      <c r="A187" s="5"/>
      <c r="B187" s="4"/>
      <c r="C187" s="4"/>
      <c r="D187" s="232"/>
      <c r="E187" s="233"/>
      <c r="F187" s="234"/>
      <c r="G187" s="235"/>
      <c r="H187" s="235"/>
      <c r="I187" s="234"/>
      <c r="J187" s="4"/>
      <c r="K187" s="4"/>
      <c r="L187" s="4"/>
      <c r="M187" s="4"/>
      <c r="N187" s="2"/>
      <c r="O187" s="2"/>
      <c r="P187" s="2"/>
      <c r="Q187" s="2"/>
      <c r="R187" s="2"/>
      <c r="S187" s="2"/>
      <c r="T187" s="2"/>
      <c r="U187" s="2"/>
      <c r="V187" s="4"/>
      <c r="W187" s="31"/>
      <c r="X187" s="4"/>
      <c r="Y187" s="4"/>
      <c r="Z187" s="4"/>
      <c r="AA187" s="4"/>
      <c r="AB187" s="4"/>
      <c r="AC187" s="4"/>
    </row>
    <row r="188" spans="1:29" ht="15.75" hidden="1" customHeight="1">
      <c r="A188" s="5"/>
      <c r="B188" s="4"/>
      <c r="C188" s="4"/>
      <c r="D188" s="232"/>
      <c r="E188" s="233"/>
      <c r="F188" s="234"/>
      <c r="G188" s="235"/>
      <c r="H188" s="235"/>
      <c r="I188" s="234"/>
      <c r="J188" s="4"/>
      <c r="K188" s="4"/>
      <c r="L188" s="4"/>
      <c r="M188" s="4"/>
      <c r="N188" s="2"/>
      <c r="O188" s="2"/>
      <c r="P188" s="2"/>
      <c r="Q188" s="2"/>
      <c r="R188" s="2"/>
      <c r="S188" s="2"/>
      <c r="T188" s="2"/>
      <c r="U188" s="2"/>
      <c r="V188" s="4"/>
      <c r="W188" s="31"/>
      <c r="X188" s="4"/>
      <c r="Y188" s="4"/>
      <c r="Z188" s="4"/>
      <c r="AA188" s="4"/>
      <c r="AB188" s="4"/>
      <c r="AC188" s="4"/>
    </row>
    <row r="189" spans="1:29" ht="15.75" hidden="1" customHeight="1">
      <c r="A189" s="5"/>
      <c r="B189" s="4"/>
      <c r="C189" s="4"/>
      <c r="D189" s="232"/>
      <c r="E189" s="233"/>
      <c r="F189" s="234"/>
      <c r="G189" s="235"/>
      <c r="H189" s="235"/>
      <c r="I189" s="234"/>
      <c r="J189" s="4"/>
      <c r="K189" s="4"/>
      <c r="L189" s="4"/>
      <c r="M189" s="4"/>
      <c r="N189" s="2"/>
      <c r="O189" s="2"/>
      <c r="P189" s="2"/>
      <c r="Q189" s="2"/>
      <c r="R189" s="2"/>
      <c r="S189" s="2"/>
      <c r="T189" s="2"/>
      <c r="U189" s="2"/>
      <c r="V189" s="4"/>
      <c r="W189" s="31"/>
      <c r="X189" s="4"/>
      <c r="Y189" s="4"/>
      <c r="Z189" s="4"/>
      <c r="AA189" s="4"/>
      <c r="AB189" s="4"/>
      <c r="AC189" s="4"/>
    </row>
    <row r="190" spans="1:29" ht="15.75" hidden="1" customHeight="1">
      <c r="A190" s="5"/>
      <c r="B190" s="4"/>
      <c r="C190" s="4"/>
      <c r="D190" s="232"/>
      <c r="E190" s="233"/>
      <c r="F190" s="234"/>
      <c r="G190" s="235"/>
      <c r="H190" s="235"/>
      <c r="I190" s="234"/>
      <c r="J190" s="4"/>
      <c r="K190" s="4"/>
      <c r="L190" s="4"/>
      <c r="M190" s="4"/>
      <c r="N190" s="2"/>
      <c r="O190" s="2"/>
      <c r="P190" s="2"/>
      <c r="Q190" s="2"/>
      <c r="R190" s="2"/>
      <c r="S190" s="2"/>
      <c r="T190" s="2"/>
      <c r="U190" s="2"/>
      <c r="V190" s="4"/>
      <c r="W190" s="31"/>
      <c r="X190" s="4"/>
      <c r="Y190" s="4"/>
      <c r="Z190" s="4"/>
      <c r="AA190" s="4"/>
      <c r="AB190" s="4"/>
      <c r="AC190" s="4"/>
    </row>
    <row r="191" spans="1:29" ht="15.75" hidden="1" customHeight="1">
      <c r="A191" s="5"/>
      <c r="B191" s="4"/>
      <c r="C191" s="4"/>
      <c r="D191" s="232"/>
      <c r="E191" s="233"/>
      <c r="F191" s="234"/>
      <c r="G191" s="235"/>
      <c r="H191" s="235"/>
      <c r="I191" s="234"/>
      <c r="J191" s="4"/>
      <c r="K191" s="4"/>
      <c r="L191" s="4"/>
      <c r="M191" s="4"/>
      <c r="N191" s="2"/>
      <c r="O191" s="2"/>
      <c r="P191" s="2"/>
      <c r="Q191" s="2"/>
      <c r="R191" s="2"/>
      <c r="S191" s="2"/>
      <c r="T191" s="2"/>
      <c r="U191" s="2"/>
      <c r="V191" s="4"/>
      <c r="W191" s="31"/>
      <c r="X191" s="4"/>
      <c r="Y191" s="4"/>
      <c r="Z191" s="4"/>
      <c r="AA191" s="4"/>
      <c r="AB191" s="4"/>
      <c r="AC191" s="4"/>
    </row>
    <row r="192" spans="1:29" ht="15.75" hidden="1" customHeight="1">
      <c r="A192" s="5"/>
      <c r="B192" s="4"/>
      <c r="C192" s="4"/>
      <c r="D192" s="232"/>
      <c r="E192" s="233"/>
      <c r="F192" s="234"/>
      <c r="G192" s="235"/>
      <c r="H192" s="235"/>
      <c r="I192" s="234"/>
      <c r="J192" s="4"/>
      <c r="K192" s="4"/>
      <c r="L192" s="4"/>
      <c r="M192" s="4"/>
      <c r="N192" s="2"/>
      <c r="O192" s="2"/>
      <c r="P192" s="2"/>
      <c r="Q192" s="2"/>
      <c r="R192" s="2"/>
      <c r="S192" s="2"/>
      <c r="T192" s="2"/>
      <c r="U192" s="2"/>
      <c r="V192" s="4"/>
      <c r="W192" s="31"/>
      <c r="X192" s="4"/>
      <c r="Y192" s="4"/>
      <c r="Z192" s="4"/>
      <c r="AA192" s="4"/>
      <c r="AB192" s="4"/>
      <c r="AC192" s="4"/>
    </row>
    <row r="193" spans="1:29" ht="15.75" hidden="1" customHeight="1">
      <c r="A193" s="5"/>
      <c r="B193" s="4"/>
      <c r="C193" s="4"/>
      <c r="D193" s="232"/>
      <c r="E193" s="233"/>
      <c r="F193" s="234"/>
      <c r="G193" s="235"/>
      <c r="H193" s="235"/>
      <c r="I193" s="234"/>
      <c r="J193" s="4"/>
      <c r="K193" s="4"/>
      <c r="L193" s="4"/>
      <c r="M193" s="4"/>
      <c r="N193" s="2"/>
      <c r="O193" s="2"/>
      <c r="P193" s="2"/>
      <c r="Q193" s="2"/>
      <c r="R193" s="2"/>
      <c r="S193" s="2"/>
      <c r="T193" s="2"/>
      <c r="U193" s="2"/>
      <c r="V193" s="4"/>
      <c r="W193" s="31"/>
      <c r="X193" s="4"/>
      <c r="Y193" s="4"/>
      <c r="Z193" s="4"/>
      <c r="AA193" s="4"/>
      <c r="AB193" s="4"/>
      <c r="AC193" s="4"/>
    </row>
    <row r="194" spans="1:29" ht="15.75" hidden="1" customHeight="1">
      <c r="A194" s="5"/>
      <c r="B194" s="4"/>
      <c r="C194" s="4"/>
      <c r="D194" s="232"/>
      <c r="E194" s="233"/>
      <c r="F194" s="234"/>
      <c r="G194" s="235"/>
      <c r="H194" s="235"/>
      <c r="I194" s="234"/>
      <c r="J194" s="4"/>
      <c r="K194" s="4"/>
      <c r="L194" s="4"/>
      <c r="M194" s="4"/>
      <c r="N194" s="2"/>
      <c r="O194" s="2"/>
      <c r="P194" s="2"/>
      <c r="Q194" s="2"/>
      <c r="R194" s="2"/>
      <c r="S194" s="2"/>
      <c r="T194" s="2"/>
      <c r="U194" s="2"/>
      <c r="V194" s="4"/>
      <c r="W194" s="31"/>
      <c r="X194" s="4"/>
      <c r="Y194" s="4"/>
      <c r="Z194" s="4"/>
      <c r="AA194" s="4"/>
      <c r="AB194" s="4"/>
      <c r="AC194" s="4"/>
    </row>
    <row r="195" spans="1:29" ht="15.75" hidden="1" customHeight="1">
      <c r="A195" s="5"/>
      <c r="B195" s="4"/>
      <c r="C195" s="4"/>
      <c r="D195" s="232"/>
      <c r="E195" s="233"/>
      <c r="F195" s="234"/>
      <c r="G195" s="235"/>
      <c r="H195" s="235"/>
      <c r="I195" s="234"/>
      <c r="J195" s="4"/>
      <c r="K195" s="4"/>
      <c r="L195" s="4"/>
      <c r="M195" s="4"/>
      <c r="N195" s="2"/>
      <c r="O195" s="2"/>
      <c r="P195" s="2"/>
      <c r="Q195" s="2"/>
      <c r="R195" s="2"/>
      <c r="S195" s="2"/>
      <c r="T195" s="2"/>
      <c r="U195" s="2"/>
      <c r="V195" s="4"/>
      <c r="W195" s="31"/>
      <c r="X195" s="4"/>
      <c r="Y195" s="4"/>
      <c r="Z195" s="4"/>
      <c r="AA195" s="4"/>
      <c r="AB195" s="4"/>
      <c r="AC195" s="4"/>
    </row>
    <row r="196" spans="1:29" ht="15.75" hidden="1" customHeight="1">
      <c r="A196" s="5"/>
      <c r="B196" s="4"/>
      <c r="C196" s="4"/>
      <c r="D196" s="232"/>
      <c r="E196" s="233"/>
      <c r="F196" s="234"/>
      <c r="G196" s="235"/>
      <c r="H196" s="235"/>
      <c r="I196" s="234"/>
      <c r="J196" s="4"/>
      <c r="K196" s="4"/>
      <c r="L196" s="4"/>
      <c r="M196" s="4"/>
      <c r="N196" s="2"/>
      <c r="O196" s="2"/>
      <c r="P196" s="2"/>
      <c r="Q196" s="2"/>
      <c r="R196" s="2"/>
      <c r="S196" s="2"/>
      <c r="T196" s="2"/>
      <c r="U196" s="2"/>
      <c r="V196" s="4"/>
      <c r="W196" s="31"/>
      <c r="X196" s="4"/>
      <c r="Y196" s="4"/>
      <c r="Z196" s="4"/>
      <c r="AA196" s="4"/>
      <c r="AB196" s="4"/>
      <c r="AC196" s="4"/>
    </row>
    <row r="197" spans="1:29" ht="15.75" hidden="1" customHeight="1">
      <c r="A197" s="5"/>
      <c r="B197" s="4"/>
      <c r="C197" s="4"/>
      <c r="D197" s="232"/>
      <c r="E197" s="233"/>
      <c r="F197" s="234"/>
      <c r="G197" s="235"/>
      <c r="H197" s="235"/>
      <c r="I197" s="234"/>
      <c r="J197" s="4"/>
      <c r="K197" s="4"/>
      <c r="L197" s="4"/>
      <c r="M197" s="4"/>
      <c r="N197" s="2"/>
      <c r="O197" s="2"/>
      <c r="P197" s="2"/>
      <c r="Q197" s="2"/>
      <c r="R197" s="2"/>
      <c r="S197" s="2"/>
      <c r="T197" s="2"/>
      <c r="U197" s="2"/>
      <c r="V197" s="4"/>
      <c r="W197" s="31"/>
      <c r="X197" s="4"/>
      <c r="Y197" s="4"/>
      <c r="Z197" s="4"/>
      <c r="AA197" s="4"/>
      <c r="AB197" s="4"/>
      <c r="AC197" s="4"/>
    </row>
    <row r="198" spans="1:29" ht="15.75" hidden="1" customHeight="1">
      <c r="A198" s="5"/>
      <c r="B198" s="4"/>
      <c r="C198" s="4"/>
      <c r="D198" s="232"/>
      <c r="E198" s="233"/>
      <c r="F198" s="234"/>
      <c r="G198" s="235"/>
      <c r="H198" s="235"/>
      <c r="I198" s="234"/>
      <c r="J198" s="4"/>
      <c r="K198" s="4"/>
      <c r="L198" s="4"/>
      <c r="M198" s="4"/>
      <c r="N198" s="2"/>
      <c r="O198" s="2"/>
      <c r="P198" s="2"/>
      <c r="Q198" s="2"/>
      <c r="R198" s="2"/>
      <c r="S198" s="2"/>
      <c r="T198" s="2"/>
      <c r="U198" s="2"/>
      <c r="V198" s="4"/>
      <c r="W198" s="31"/>
      <c r="X198" s="4"/>
      <c r="Y198" s="4"/>
      <c r="Z198" s="4"/>
      <c r="AA198" s="4"/>
      <c r="AB198" s="4"/>
      <c r="AC198" s="4"/>
    </row>
    <row r="199" spans="1:29" ht="15.75" hidden="1" customHeight="1">
      <c r="A199" s="5"/>
      <c r="B199" s="4"/>
      <c r="C199" s="4"/>
      <c r="D199" s="232"/>
      <c r="E199" s="233"/>
      <c r="F199" s="234"/>
      <c r="G199" s="235"/>
      <c r="H199" s="235"/>
      <c r="I199" s="234"/>
      <c r="J199" s="4"/>
      <c r="K199" s="4"/>
      <c r="L199" s="4"/>
      <c r="M199" s="4"/>
      <c r="N199" s="2"/>
      <c r="O199" s="2"/>
      <c r="P199" s="2"/>
      <c r="Q199" s="2"/>
      <c r="R199" s="2"/>
      <c r="S199" s="2"/>
      <c r="T199" s="2"/>
      <c r="U199" s="2"/>
      <c r="V199" s="4"/>
      <c r="W199" s="31"/>
      <c r="X199" s="4"/>
      <c r="Y199" s="4"/>
      <c r="Z199" s="4"/>
      <c r="AA199" s="4"/>
      <c r="AB199" s="4"/>
      <c r="AC199" s="4"/>
    </row>
    <row r="200" spans="1:29" ht="15.75" hidden="1" customHeight="1">
      <c r="A200" s="5"/>
      <c r="B200" s="4"/>
      <c r="C200" s="4"/>
      <c r="D200" s="232"/>
      <c r="E200" s="233"/>
      <c r="F200" s="234"/>
      <c r="G200" s="235"/>
      <c r="H200" s="235"/>
      <c r="I200" s="234"/>
      <c r="J200" s="4"/>
      <c r="K200" s="4"/>
      <c r="L200" s="4"/>
      <c r="M200" s="4"/>
      <c r="N200" s="2"/>
      <c r="O200" s="2"/>
      <c r="P200" s="2"/>
      <c r="Q200" s="2"/>
      <c r="R200" s="2"/>
      <c r="S200" s="2"/>
      <c r="T200" s="2"/>
      <c r="U200" s="2"/>
      <c r="V200" s="4"/>
      <c r="W200" s="31"/>
      <c r="X200" s="4"/>
      <c r="Y200" s="4"/>
      <c r="Z200" s="4"/>
      <c r="AA200" s="4"/>
      <c r="AB200" s="4"/>
      <c r="AC200" s="4"/>
    </row>
    <row r="201" spans="1:29" ht="15.75" hidden="1" customHeight="1">
      <c r="A201" s="5"/>
      <c r="B201" s="4"/>
      <c r="C201" s="4"/>
      <c r="D201" s="232"/>
      <c r="E201" s="233"/>
      <c r="F201" s="234"/>
      <c r="G201" s="235"/>
      <c r="H201" s="235"/>
      <c r="I201" s="234"/>
      <c r="J201" s="4"/>
      <c r="K201" s="4"/>
      <c r="L201" s="4"/>
      <c r="M201" s="4"/>
      <c r="N201" s="2"/>
      <c r="O201" s="2"/>
      <c r="P201" s="2"/>
      <c r="Q201" s="2"/>
      <c r="R201" s="2"/>
      <c r="S201" s="2"/>
      <c r="T201" s="2"/>
      <c r="U201" s="2"/>
      <c r="V201" s="4"/>
      <c r="W201" s="31"/>
      <c r="X201" s="4"/>
      <c r="Y201" s="4"/>
      <c r="Z201" s="4"/>
      <c r="AA201" s="4"/>
      <c r="AB201" s="4"/>
      <c r="AC201" s="4"/>
    </row>
    <row r="202" spans="1:29" ht="15.75" hidden="1" customHeight="1">
      <c r="A202" s="5"/>
      <c r="B202" s="4"/>
      <c r="C202" s="4"/>
      <c r="D202" s="232"/>
      <c r="E202" s="4"/>
      <c r="F202" s="4"/>
      <c r="G202" s="236"/>
      <c r="H202" s="236"/>
      <c r="I202" s="4"/>
      <c r="J202" s="4"/>
      <c r="K202" s="4"/>
      <c r="L202" s="4"/>
      <c r="M202" s="4"/>
      <c r="N202" s="2"/>
      <c r="O202" s="2"/>
      <c r="P202" s="2"/>
      <c r="Q202" s="2"/>
      <c r="R202" s="2"/>
      <c r="S202" s="2"/>
      <c r="T202" s="2"/>
      <c r="U202" s="2"/>
      <c r="V202" s="4"/>
      <c r="W202" s="31"/>
      <c r="X202" s="4"/>
      <c r="Y202" s="4"/>
      <c r="Z202" s="4"/>
      <c r="AA202" s="4"/>
      <c r="AB202" s="4"/>
      <c r="AC202" s="4"/>
    </row>
    <row r="203" spans="1:29" ht="15.75" hidden="1" customHeight="1">
      <c r="A203" s="224"/>
      <c r="B203" s="2"/>
      <c r="C203" s="2"/>
      <c r="D203" s="24"/>
      <c r="E203" s="4"/>
      <c r="F203" s="4"/>
      <c r="G203" s="236"/>
      <c r="H203" s="236"/>
      <c r="I203" s="4"/>
      <c r="J203" s="4"/>
      <c r="K203" s="4"/>
      <c r="L203" s="4"/>
      <c r="M203" s="4"/>
      <c r="N203" s="2"/>
      <c r="O203" s="2"/>
      <c r="P203" s="2"/>
      <c r="Q203" s="2"/>
      <c r="R203" s="2"/>
      <c r="S203" s="2"/>
      <c r="T203" s="2"/>
      <c r="U203" s="2"/>
      <c r="V203" s="4"/>
      <c r="W203" s="31"/>
      <c r="X203" s="4"/>
      <c r="Y203" s="4"/>
      <c r="Z203" s="4"/>
      <c r="AA203" s="4"/>
      <c r="AB203" s="4"/>
      <c r="AC203" s="4"/>
    </row>
    <row r="204" spans="1:29" ht="15.75" hidden="1" customHeight="1">
      <c r="A204" s="224"/>
      <c r="B204" s="2"/>
      <c r="C204" s="2"/>
      <c r="D204" s="24"/>
      <c r="E204" s="4"/>
      <c r="F204" s="4"/>
      <c r="G204" s="236"/>
      <c r="H204" s="236"/>
      <c r="I204" s="2"/>
      <c r="J204" s="2"/>
      <c r="K204" s="4"/>
      <c r="L204" s="4"/>
      <c r="M204" s="4"/>
      <c r="N204" s="2"/>
      <c r="O204" s="2"/>
      <c r="P204" s="2"/>
      <c r="Q204" s="2"/>
      <c r="R204" s="2"/>
      <c r="S204" s="2"/>
      <c r="T204" s="2"/>
      <c r="U204" s="2"/>
      <c r="V204" s="4"/>
      <c r="W204" s="31"/>
      <c r="X204" s="4"/>
      <c r="Y204" s="4"/>
      <c r="Z204" s="4"/>
      <c r="AA204" s="4"/>
      <c r="AB204" s="4"/>
      <c r="AC204" s="4"/>
    </row>
    <row r="205" spans="1:29" ht="15.75" hidden="1" customHeight="1">
      <c r="A205" s="224"/>
      <c r="B205" s="2"/>
      <c r="C205" s="2"/>
      <c r="D205" s="24"/>
      <c r="E205" s="4"/>
      <c r="F205" s="4"/>
      <c r="G205" s="236"/>
      <c r="H205" s="236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4"/>
      <c r="W205" s="31"/>
      <c r="X205" s="4"/>
      <c r="Y205" s="4"/>
      <c r="Z205" s="4"/>
      <c r="AA205" s="4"/>
      <c r="AB205" s="4"/>
      <c r="AC205" s="4"/>
    </row>
    <row r="206" spans="1:29" ht="15.75" hidden="1" customHeight="1">
      <c r="A206" s="224"/>
      <c r="B206" s="2"/>
      <c r="C206" s="2"/>
      <c r="D206" s="24"/>
      <c r="E206" s="4"/>
      <c r="F206" s="4"/>
      <c r="G206" s="236"/>
      <c r="H206" s="236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4"/>
      <c r="W206" s="31"/>
      <c r="X206" s="4"/>
      <c r="Y206" s="4"/>
      <c r="Z206" s="4"/>
      <c r="AA206" s="4"/>
      <c r="AB206" s="4"/>
      <c r="AC206" s="4"/>
    </row>
    <row r="207" spans="1:29" ht="15.75" hidden="1" customHeight="1">
      <c r="A207" s="224"/>
      <c r="B207" s="2"/>
      <c r="C207" s="2"/>
      <c r="D207" s="24"/>
      <c r="E207" s="4"/>
      <c r="F207" s="4"/>
      <c r="G207" s="236"/>
      <c r="H207" s="236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4"/>
      <c r="W207" s="31"/>
      <c r="X207" s="4"/>
      <c r="Y207" s="4"/>
      <c r="Z207" s="4"/>
      <c r="AA207" s="4"/>
      <c r="AB207" s="4"/>
      <c r="AC207" s="4"/>
    </row>
    <row r="208" spans="1:29" ht="15.75" hidden="1" customHeight="1">
      <c r="A208" s="224"/>
      <c r="B208" s="2"/>
      <c r="C208" s="2"/>
      <c r="D208" s="24"/>
      <c r="E208" s="4"/>
      <c r="F208" s="4"/>
      <c r="G208" s="236"/>
      <c r="H208" s="236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4"/>
      <c r="W208" s="31"/>
      <c r="X208" s="4"/>
      <c r="Y208" s="4"/>
      <c r="Z208" s="4"/>
      <c r="AA208" s="4"/>
      <c r="AB208" s="4"/>
      <c r="AC208" s="4"/>
    </row>
    <row r="209" spans="1:29" ht="15.75" hidden="1" customHeight="1">
      <c r="A209" s="224"/>
      <c r="B209" s="2"/>
      <c r="C209" s="2"/>
      <c r="D209" s="24"/>
      <c r="E209" s="237"/>
      <c r="F209" s="234"/>
      <c r="G209" s="235"/>
      <c r="H209" s="235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4"/>
      <c r="W209" s="31"/>
      <c r="X209" s="4"/>
      <c r="Y209" s="4"/>
      <c r="Z209" s="4"/>
      <c r="AA209" s="4"/>
      <c r="AB209" s="4"/>
      <c r="AC209" s="4"/>
    </row>
    <row r="210" spans="1:29" ht="15.75" hidden="1" customHeight="1">
      <c r="A210" s="224"/>
      <c r="B210" s="2"/>
      <c r="C210" s="2"/>
      <c r="D210" s="24"/>
      <c r="E210" s="2"/>
      <c r="F210" s="2"/>
      <c r="G210" s="238"/>
      <c r="H210" s="238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4"/>
      <c r="W210" s="31"/>
      <c r="X210" s="4"/>
      <c r="Y210" s="4"/>
      <c r="Z210" s="4"/>
      <c r="AA210" s="4"/>
      <c r="AB210" s="4"/>
      <c r="AC210" s="4"/>
    </row>
    <row r="211" spans="1:29" ht="15.75" hidden="1" customHeight="1">
      <c r="A211" s="224"/>
      <c r="B211" s="2"/>
      <c r="C211" s="2"/>
      <c r="D211" s="24"/>
      <c r="E211" s="2"/>
      <c r="F211" s="2"/>
      <c r="G211" s="238"/>
      <c r="H211" s="238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4"/>
      <c r="W211" s="31"/>
      <c r="X211" s="4"/>
      <c r="Y211" s="4"/>
      <c r="Z211" s="4"/>
      <c r="AA211" s="4"/>
      <c r="AB211" s="4"/>
      <c r="AC211" s="4"/>
    </row>
    <row r="212" spans="1:29" ht="15.75" hidden="1" customHeight="1">
      <c r="A212" s="224"/>
      <c r="B212" s="2"/>
      <c r="C212" s="2"/>
      <c r="D212" s="24"/>
      <c r="E212" s="2"/>
      <c r="F212" s="2"/>
      <c r="G212" s="238"/>
      <c r="H212" s="238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4"/>
      <c r="W212" s="31"/>
      <c r="X212" s="4"/>
      <c r="Y212" s="4"/>
      <c r="Z212" s="4"/>
      <c r="AA212" s="4"/>
      <c r="AB212" s="4"/>
      <c r="AC212" s="4"/>
    </row>
    <row r="213" spans="1:29" ht="15.75" hidden="1" customHeight="1">
      <c r="A213" s="224"/>
      <c r="B213" s="2"/>
      <c r="C213" s="2"/>
      <c r="D213" s="24"/>
      <c r="E213" s="2"/>
      <c r="F213" s="2"/>
      <c r="G213" s="238"/>
      <c r="H213" s="238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4"/>
      <c r="W213" s="31"/>
      <c r="X213" s="4"/>
      <c r="Y213" s="4"/>
      <c r="Z213" s="4"/>
      <c r="AA213" s="4"/>
      <c r="AB213" s="4"/>
      <c r="AC213" s="4"/>
    </row>
    <row r="214" spans="1:29" ht="15.75" hidden="1" customHeight="1">
      <c r="A214" s="224"/>
      <c r="B214" s="2"/>
      <c r="C214" s="2"/>
      <c r="D214" s="24"/>
      <c r="E214" s="2"/>
      <c r="F214" s="2"/>
      <c r="G214" s="238"/>
      <c r="H214" s="238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4"/>
      <c r="W214" s="31"/>
      <c r="X214" s="4"/>
      <c r="Y214" s="4"/>
      <c r="Z214" s="4"/>
      <c r="AA214" s="4"/>
      <c r="AB214" s="4"/>
      <c r="AC214" s="4"/>
    </row>
    <row r="215" spans="1:29" ht="15.75" hidden="1" customHeight="1">
      <c r="A215" s="224"/>
      <c r="B215" s="2"/>
      <c r="C215" s="2"/>
      <c r="D215" s="24"/>
      <c r="E215" s="2"/>
      <c r="F215" s="2"/>
      <c r="G215" s="238"/>
      <c r="H215" s="238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4"/>
      <c r="W215" s="31"/>
      <c r="X215" s="4"/>
      <c r="Y215" s="4"/>
      <c r="Z215" s="4"/>
      <c r="AA215" s="4"/>
      <c r="AB215" s="4"/>
      <c r="AC215" s="4"/>
    </row>
    <row r="216" spans="1:29" ht="15.75" hidden="1" customHeight="1">
      <c r="A216" s="224"/>
      <c r="B216" s="2"/>
      <c r="C216" s="2"/>
      <c r="D216" s="24"/>
      <c r="E216" s="2"/>
      <c r="F216" s="2"/>
      <c r="G216" s="238"/>
      <c r="H216" s="238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4"/>
      <c r="W216" s="31"/>
      <c r="X216" s="4"/>
      <c r="Y216" s="4"/>
      <c r="Z216" s="4"/>
      <c r="AA216" s="4"/>
      <c r="AB216" s="4"/>
      <c r="AC216" s="4"/>
    </row>
    <row r="217" spans="1:29" ht="15.75" hidden="1" customHeight="1">
      <c r="A217" s="5"/>
      <c r="B217" s="4"/>
      <c r="C217" s="4"/>
      <c r="D217" s="239"/>
      <c r="E217" s="4"/>
      <c r="F217" s="4"/>
      <c r="G217" s="236"/>
      <c r="H217" s="236"/>
      <c r="I217" s="4"/>
      <c r="J217" s="4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4"/>
      <c r="W217" s="31"/>
      <c r="X217" s="4"/>
      <c r="Y217" s="4"/>
      <c r="Z217" s="4"/>
      <c r="AA217" s="4"/>
      <c r="AB217" s="4"/>
      <c r="AC217" s="4"/>
    </row>
    <row r="218" spans="1:29" ht="15.75" hidden="1" customHeight="1">
      <c r="A218" s="5"/>
      <c r="B218" s="4"/>
      <c r="C218" s="4"/>
      <c r="D218" s="239"/>
      <c r="E218" s="4"/>
      <c r="F218" s="4"/>
      <c r="G218" s="236"/>
      <c r="H218" s="236"/>
      <c r="I218" s="4"/>
      <c r="J218" s="4"/>
      <c r="K218" s="4"/>
      <c r="L218" s="4"/>
      <c r="M218" s="4"/>
      <c r="N218" s="4"/>
      <c r="O218" s="2"/>
      <c r="P218" s="2"/>
      <c r="Q218" s="2"/>
      <c r="R218" s="2"/>
      <c r="S218" s="2"/>
      <c r="T218" s="2"/>
      <c r="U218" s="4"/>
      <c r="V218" s="4"/>
      <c r="W218" s="31"/>
      <c r="X218" s="4"/>
      <c r="Y218" s="4"/>
      <c r="Z218" s="4"/>
      <c r="AA218" s="4"/>
      <c r="AB218" s="4"/>
      <c r="AC218" s="4"/>
    </row>
    <row r="219" spans="1:29" ht="15.75" hidden="1" customHeight="1">
      <c r="A219" s="5"/>
      <c r="B219" s="4"/>
      <c r="C219" s="4"/>
      <c r="D219" s="239"/>
      <c r="E219" s="4"/>
      <c r="F219" s="4"/>
      <c r="G219" s="236"/>
      <c r="H219" s="236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31"/>
      <c r="X219" s="4"/>
      <c r="Y219" s="4"/>
      <c r="Z219" s="4"/>
      <c r="AA219" s="4"/>
      <c r="AB219" s="4"/>
      <c r="AC219" s="4"/>
    </row>
    <row r="220" spans="1:29" ht="15.75" hidden="1" customHeight="1">
      <c r="A220" s="5"/>
      <c r="B220" s="4"/>
      <c r="C220" s="4"/>
      <c r="D220" s="239"/>
      <c r="E220" s="4"/>
      <c r="F220" s="4"/>
      <c r="G220" s="236"/>
      <c r="H220" s="236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31"/>
      <c r="X220" s="4"/>
      <c r="Y220" s="4"/>
      <c r="Z220" s="4"/>
      <c r="AA220" s="4"/>
      <c r="AB220" s="4"/>
      <c r="AC220" s="4"/>
    </row>
    <row r="221" spans="1:29" ht="15.75" hidden="1" customHeight="1">
      <c r="A221" s="5"/>
      <c r="B221" s="4"/>
      <c r="C221" s="4"/>
      <c r="D221" s="239"/>
      <c r="E221" s="4"/>
      <c r="F221" s="4"/>
      <c r="G221" s="236"/>
      <c r="H221" s="236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31"/>
      <c r="X221" s="4"/>
      <c r="Y221" s="4"/>
      <c r="Z221" s="4"/>
      <c r="AA221" s="4"/>
      <c r="AB221" s="4"/>
      <c r="AC221" s="4"/>
    </row>
    <row r="222" spans="1:29" ht="15.75" hidden="1" customHeight="1">
      <c r="A222" s="5"/>
      <c r="B222" s="4"/>
      <c r="C222" s="4"/>
      <c r="D222" s="239"/>
      <c r="E222" s="4"/>
      <c r="F222" s="4"/>
      <c r="G222" s="236"/>
      <c r="H222" s="236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31"/>
      <c r="X222" s="4"/>
      <c r="Y222" s="4"/>
      <c r="Z222" s="4"/>
      <c r="AA222" s="4"/>
      <c r="AB222" s="4"/>
      <c r="AC222" s="4"/>
    </row>
    <row r="223" spans="1:29" ht="15.75" hidden="1" customHeight="1">
      <c r="A223" s="5"/>
      <c r="B223" s="4"/>
      <c r="C223" s="4"/>
      <c r="D223" s="239"/>
      <c r="E223" s="4"/>
      <c r="F223" s="4"/>
      <c r="G223" s="236"/>
      <c r="H223" s="236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31"/>
      <c r="X223" s="4"/>
      <c r="Y223" s="4"/>
      <c r="Z223" s="4"/>
      <c r="AA223" s="4"/>
      <c r="AB223" s="4"/>
      <c r="AC223" s="4"/>
    </row>
    <row r="224" spans="1:29" ht="15.75" hidden="1" customHeight="1">
      <c r="A224" s="5"/>
      <c r="B224" s="4"/>
      <c r="C224" s="4"/>
      <c r="D224" s="239"/>
      <c r="E224" s="4"/>
      <c r="F224" s="4"/>
      <c r="G224" s="236"/>
      <c r="H224" s="236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31"/>
      <c r="X224" s="4"/>
      <c r="Y224" s="4"/>
      <c r="Z224" s="4"/>
      <c r="AA224" s="4"/>
      <c r="AB224" s="4"/>
      <c r="AC224" s="4"/>
    </row>
    <row r="225" spans="1:29" ht="15.75" hidden="1" customHeight="1">
      <c r="A225" s="5"/>
      <c r="B225" s="4"/>
      <c r="C225" s="4"/>
      <c r="D225" s="239"/>
      <c r="E225" s="4"/>
      <c r="F225" s="4"/>
      <c r="G225" s="236"/>
      <c r="H225" s="236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31"/>
      <c r="X225" s="4"/>
      <c r="Y225" s="4"/>
      <c r="Z225" s="4"/>
      <c r="AA225" s="4"/>
      <c r="AB225" s="4"/>
      <c r="AC225" s="4"/>
    </row>
    <row r="226" spans="1:29" ht="15.75" hidden="1" customHeight="1">
      <c r="A226" s="5"/>
      <c r="B226" s="4"/>
      <c r="C226" s="4"/>
      <c r="D226" s="239"/>
      <c r="E226" s="4"/>
      <c r="F226" s="4"/>
      <c r="G226" s="236"/>
      <c r="H226" s="236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31"/>
      <c r="X226" s="4"/>
      <c r="Y226" s="4"/>
      <c r="Z226" s="4"/>
      <c r="AA226" s="4"/>
      <c r="AB226" s="4"/>
      <c r="AC226" s="4"/>
    </row>
    <row r="227" spans="1:29" ht="15.75" hidden="1" customHeight="1">
      <c r="A227" s="5"/>
      <c r="B227" s="4"/>
      <c r="C227" s="4"/>
      <c r="D227" s="239"/>
      <c r="E227" s="4"/>
      <c r="F227" s="4"/>
      <c r="G227" s="236"/>
      <c r="H227" s="236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31"/>
      <c r="X227" s="4"/>
      <c r="Y227" s="4"/>
      <c r="Z227" s="4"/>
      <c r="AA227" s="4"/>
      <c r="AB227" s="4"/>
      <c r="AC227" s="4"/>
    </row>
    <row r="228" spans="1:29" ht="15.75" hidden="1" customHeight="1">
      <c r="A228" s="5"/>
      <c r="B228" s="4"/>
      <c r="C228" s="4"/>
      <c r="D228" s="239"/>
      <c r="E228" s="4"/>
      <c r="F228" s="4"/>
      <c r="G228" s="236"/>
      <c r="H228" s="236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31"/>
      <c r="X228" s="4"/>
      <c r="Y228" s="4"/>
      <c r="Z228" s="4"/>
      <c r="AA228" s="4"/>
      <c r="AB228" s="4"/>
      <c r="AC228" s="4"/>
    </row>
    <row r="229" spans="1:29" ht="15.75" hidden="1" customHeight="1">
      <c r="A229" s="5"/>
      <c r="B229" s="4"/>
      <c r="C229" s="4"/>
      <c r="D229" s="239"/>
      <c r="E229" s="4"/>
      <c r="F229" s="4"/>
      <c r="G229" s="236"/>
      <c r="H229" s="236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31"/>
      <c r="X229" s="4"/>
      <c r="Y229" s="4"/>
      <c r="Z229" s="4"/>
      <c r="AA229" s="4"/>
      <c r="AB229" s="4"/>
      <c r="AC229" s="4"/>
    </row>
    <row r="230" spans="1:29" ht="15.75" hidden="1" customHeight="1">
      <c r="A230" s="5"/>
      <c r="B230" s="4"/>
      <c r="C230" s="4"/>
      <c r="D230" s="239"/>
      <c r="E230" s="4"/>
      <c r="F230" s="4"/>
      <c r="G230" s="236"/>
      <c r="H230" s="236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31"/>
      <c r="X230" s="4"/>
      <c r="Y230" s="4"/>
      <c r="Z230" s="4"/>
      <c r="AA230" s="4"/>
      <c r="AB230" s="4"/>
      <c r="AC230" s="4"/>
    </row>
    <row r="231" spans="1:29" ht="15.75" hidden="1" customHeight="1">
      <c r="A231" s="5"/>
      <c r="B231" s="4"/>
      <c r="C231" s="4"/>
      <c r="D231" s="239"/>
      <c r="E231" s="4"/>
      <c r="F231" s="4"/>
      <c r="G231" s="236"/>
      <c r="H231" s="236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31"/>
      <c r="X231" s="4"/>
      <c r="Y231" s="4"/>
      <c r="Z231" s="4"/>
      <c r="AA231" s="4"/>
      <c r="AB231" s="4"/>
      <c r="AC231" s="4"/>
    </row>
    <row r="232" spans="1:29" ht="15.75" hidden="1" customHeight="1">
      <c r="A232" s="5"/>
      <c r="B232" s="4"/>
      <c r="C232" s="4"/>
      <c r="D232" s="239"/>
      <c r="E232" s="4"/>
      <c r="F232" s="4"/>
      <c r="G232" s="236"/>
      <c r="H232" s="236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31"/>
      <c r="X232" s="4"/>
      <c r="Y232" s="4"/>
      <c r="Z232" s="4"/>
      <c r="AA232" s="4"/>
      <c r="AB232" s="4"/>
      <c r="AC232" s="4"/>
    </row>
    <row r="233" spans="1:29" ht="15.75" hidden="1" customHeight="1">
      <c r="A233" s="5"/>
      <c r="B233" s="4"/>
      <c r="C233" s="4"/>
      <c r="D233" s="239"/>
      <c r="E233" s="4"/>
      <c r="F233" s="4"/>
      <c r="G233" s="236"/>
      <c r="H233" s="236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31"/>
      <c r="X233" s="4"/>
      <c r="Y233" s="4"/>
      <c r="Z233" s="4"/>
      <c r="AA233" s="4"/>
      <c r="AB233" s="4"/>
      <c r="AC233" s="4"/>
    </row>
    <row r="234" spans="1:29" ht="15.75" hidden="1" customHeight="1">
      <c r="A234" s="5"/>
      <c r="B234" s="4"/>
      <c r="C234" s="4"/>
      <c r="D234" s="239"/>
      <c r="E234" s="4"/>
      <c r="F234" s="4"/>
      <c r="G234" s="236"/>
      <c r="H234" s="236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31"/>
      <c r="X234" s="4"/>
      <c r="Y234" s="4"/>
      <c r="Z234" s="4"/>
      <c r="AA234" s="4"/>
      <c r="AB234" s="4"/>
      <c r="AC234" s="4"/>
    </row>
    <row r="235" spans="1:29" ht="15.75" hidden="1" customHeight="1">
      <c r="A235" s="5"/>
      <c r="B235" s="4"/>
      <c r="C235" s="4"/>
      <c r="D235" s="239"/>
      <c r="E235" s="4"/>
      <c r="F235" s="4"/>
      <c r="G235" s="236"/>
      <c r="H235" s="236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31"/>
      <c r="X235" s="4"/>
      <c r="Y235" s="4"/>
      <c r="Z235" s="4"/>
      <c r="AA235" s="4"/>
      <c r="AB235" s="4"/>
      <c r="AC235" s="4"/>
    </row>
    <row r="236" spans="1:29" ht="15.75" hidden="1" customHeight="1">
      <c r="A236" s="5"/>
      <c r="B236" s="4"/>
      <c r="C236" s="240" t="s">
        <v>521</v>
      </c>
      <c r="D236" s="241" t="s">
        <v>522</v>
      </c>
      <c r="E236" s="242" t="s">
        <v>523</v>
      </c>
      <c r="F236" s="4"/>
      <c r="G236" s="236"/>
      <c r="H236" s="236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31"/>
      <c r="X236" s="4"/>
      <c r="Y236" s="4"/>
      <c r="Z236" s="4"/>
      <c r="AA236" s="4"/>
      <c r="AB236" s="4"/>
      <c r="AC236" s="4"/>
    </row>
    <row r="237" spans="1:29" ht="15.75" hidden="1" customHeight="1">
      <c r="A237" s="5"/>
      <c r="B237" s="4"/>
      <c r="C237" s="243">
        <v>0</v>
      </c>
      <c r="D237" s="244">
        <v>0</v>
      </c>
      <c r="E237" s="245">
        <f>SUMPRODUCT(I7:I154,F7:F154)+SUMPRODUCT(F7:F154,J7:J154)+SUMPRODUCT(F7:F154,K7:K154)+SUMPRODUCT(F7:F154,L7:L154)+SUMPRODUCT(F7:F154,M7:M154)+SUMPRODUCT(F7:F154,N7:N154)+SUMPRODUCT(F7:F154,O7:O154)+SUMPRODUCT(F7:F154,P7:P154)+SUMPRODUCT(F7:F154,Q7:Q154)+SUMPRODUCT(F7:F154,R7:R154)</f>
        <v>0</v>
      </c>
      <c r="F237" s="4"/>
      <c r="G237" s="236"/>
      <c r="H237" s="236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31"/>
      <c r="X237" s="4"/>
      <c r="Y237" s="4"/>
      <c r="Z237" s="4"/>
      <c r="AA237" s="4"/>
      <c r="AB237" s="4"/>
      <c r="AC237" s="4"/>
    </row>
    <row r="238" spans="1:29" ht="15.75" hidden="1" customHeight="1">
      <c r="A238" s="5"/>
      <c r="B238" s="4"/>
      <c r="C238" s="246">
        <v>1</v>
      </c>
      <c r="D238" s="244">
        <v>10</v>
      </c>
      <c r="E238" s="4"/>
      <c r="F238" s="4"/>
      <c r="G238" s="236"/>
      <c r="H238" s="236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31"/>
      <c r="X238" s="4"/>
      <c r="Y238" s="4"/>
      <c r="Z238" s="4"/>
      <c r="AA238" s="4"/>
      <c r="AB238" s="4"/>
      <c r="AC238" s="4"/>
    </row>
    <row r="239" spans="1:29" ht="15.75" hidden="1" customHeight="1">
      <c r="A239" s="5"/>
      <c r="B239" s="4"/>
      <c r="C239" s="246">
        <v>5</v>
      </c>
      <c r="D239" s="247">
        <v>15</v>
      </c>
      <c r="E239" s="248"/>
      <c r="F239" s="4"/>
      <c r="G239" s="236"/>
      <c r="H239" s="236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31"/>
      <c r="X239" s="4"/>
      <c r="Y239" s="4"/>
      <c r="Z239" s="4"/>
      <c r="AA239" s="4"/>
      <c r="AB239" s="4"/>
      <c r="AC239" s="4"/>
    </row>
    <row r="240" spans="1:29" ht="15.75" hidden="1" customHeight="1">
      <c r="A240" s="5"/>
      <c r="B240" s="4"/>
      <c r="C240" s="246">
        <v>15</v>
      </c>
      <c r="D240" s="247">
        <v>25</v>
      </c>
      <c r="E240" s="248"/>
      <c r="F240" s="4"/>
      <c r="G240" s="236"/>
      <c r="H240" s="236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31"/>
      <c r="X240" s="4"/>
      <c r="Y240" s="4"/>
      <c r="Z240" s="4"/>
      <c r="AA240" s="4"/>
      <c r="AB240" s="4"/>
      <c r="AC240" s="4"/>
    </row>
    <row r="241" spans="1:29" ht="15.75" hidden="1" customHeight="1">
      <c r="A241" s="5"/>
      <c r="B241" s="4"/>
      <c r="C241" s="246">
        <v>25</v>
      </c>
      <c r="D241" s="247">
        <v>30</v>
      </c>
      <c r="E241" s="248"/>
      <c r="F241" s="4"/>
      <c r="G241" s="236"/>
      <c r="H241" s="236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31"/>
      <c r="X241" s="4"/>
      <c r="Y241" s="4"/>
      <c r="Z241" s="4"/>
      <c r="AA241" s="4"/>
      <c r="AB241" s="4"/>
      <c r="AC241" s="4"/>
    </row>
    <row r="242" spans="1:29" ht="15" hidden="1" customHeight="1">
      <c r="A242" s="5"/>
      <c r="B242" s="4"/>
      <c r="C242" s="246">
        <v>35</v>
      </c>
      <c r="D242" s="247">
        <v>45</v>
      </c>
      <c r="E242" s="248"/>
      <c r="F242" s="4"/>
      <c r="G242" s="236"/>
      <c r="H242" s="236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31"/>
      <c r="X242" s="4"/>
      <c r="Y242" s="4"/>
      <c r="Z242" s="4"/>
      <c r="AA242" s="4"/>
      <c r="AB242" s="4"/>
      <c r="AC242" s="4"/>
    </row>
    <row r="243" spans="1:29" ht="15" hidden="1" customHeight="1">
      <c r="A243" s="5"/>
      <c r="B243" s="4"/>
      <c r="C243" s="246">
        <v>50</v>
      </c>
      <c r="D243" s="247">
        <v>75</v>
      </c>
      <c r="E243" s="248"/>
      <c r="F243" s="4"/>
      <c r="G243" s="236"/>
      <c r="H243" s="236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31"/>
      <c r="X243" s="4"/>
      <c r="Y243" s="4"/>
      <c r="Z243" s="4"/>
      <c r="AA243" s="4"/>
      <c r="AB243" s="4"/>
      <c r="AC243" s="4"/>
    </row>
    <row r="244" spans="1:29" ht="15" hidden="1" customHeight="1">
      <c r="A244" s="5"/>
      <c r="B244" s="4"/>
      <c r="C244" s="246">
        <v>65</v>
      </c>
      <c r="D244" s="247">
        <v>95</v>
      </c>
      <c r="E244" s="248"/>
      <c r="F244" s="4"/>
      <c r="G244" s="236"/>
      <c r="H244" s="236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31"/>
      <c r="X244" s="4"/>
      <c r="Y244" s="4"/>
      <c r="Z244" s="4"/>
      <c r="AA244" s="4"/>
      <c r="AB244" s="4"/>
      <c r="AC244" s="4"/>
    </row>
    <row r="245" spans="1:29" ht="15" hidden="1" customHeight="1">
      <c r="A245" s="5"/>
      <c r="B245" s="4"/>
      <c r="C245" s="246">
        <v>75</v>
      </c>
      <c r="D245" s="247">
        <v>110</v>
      </c>
      <c r="E245" s="248"/>
      <c r="F245" s="4"/>
      <c r="G245" s="236"/>
      <c r="H245" s="236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31"/>
      <c r="X245" s="4"/>
      <c r="Y245" s="4"/>
      <c r="Z245" s="4"/>
      <c r="AA245" s="4"/>
      <c r="AB245" s="4"/>
      <c r="AC245" s="4"/>
    </row>
    <row r="246" spans="1:29" ht="15" hidden="1" customHeight="1">
      <c r="A246" s="5"/>
      <c r="B246" s="4"/>
      <c r="C246" s="246">
        <v>85</v>
      </c>
      <c r="D246" s="247">
        <v>120</v>
      </c>
      <c r="E246" s="248"/>
      <c r="F246" s="4"/>
      <c r="G246" s="236"/>
      <c r="H246" s="236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31"/>
      <c r="X246" s="4"/>
      <c r="Y246" s="4"/>
      <c r="Z246" s="4"/>
      <c r="AA246" s="4"/>
      <c r="AB246" s="4"/>
      <c r="AC246" s="4"/>
    </row>
    <row r="247" spans="1:29" ht="15" hidden="1" customHeight="1">
      <c r="A247" s="5"/>
      <c r="B247" s="4"/>
      <c r="C247" s="246">
        <v>100</v>
      </c>
      <c r="D247" s="247">
        <v>135</v>
      </c>
      <c r="E247" s="248"/>
      <c r="F247" s="4"/>
      <c r="G247" s="236"/>
      <c r="H247" s="236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31"/>
      <c r="X247" s="4"/>
      <c r="Y247" s="4"/>
      <c r="Z247" s="4"/>
      <c r="AA247" s="4"/>
      <c r="AB247" s="4"/>
      <c r="AC247" s="4"/>
    </row>
    <row r="248" spans="1:29" ht="15" hidden="1" customHeight="1">
      <c r="A248" s="5"/>
      <c r="B248" s="4"/>
      <c r="C248" s="246">
        <v>125</v>
      </c>
      <c r="D248" s="247">
        <v>150</v>
      </c>
      <c r="E248" s="248"/>
      <c r="F248" s="4"/>
      <c r="G248" s="236"/>
      <c r="H248" s="236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31"/>
      <c r="X248" s="4"/>
      <c r="Y248" s="4"/>
      <c r="Z248" s="4"/>
      <c r="AA248" s="4"/>
      <c r="AB248" s="4"/>
      <c r="AC248" s="4"/>
    </row>
    <row r="249" spans="1:29" ht="15" hidden="1" customHeight="1">
      <c r="A249" s="5"/>
      <c r="B249" s="4"/>
      <c r="C249" s="246">
        <v>145</v>
      </c>
      <c r="D249" s="247">
        <v>175</v>
      </c>
      <c r="E249" s="248"/>
      <c r="F249" s="4"/>
      <c r="G249" s="236"/>
      <c r="H249" s="236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31"/>
      <c r="X249" s="4"/>
      <c r="Y249" s="4"/>
      <c r="Z249" s="4"/>
      <c r="AA249" s="4"/>
      <c r="AB249" s="4"/>
      <c r="AC249" s="4"/>
    </row>
    <row r="250" spans="1:29" ht="15" hidden="1" customHeight="1">
      <c r="A250" s="5"/>
      <c r="B250" s="4"/>
      <c r="C250" s="246">
        <v>155</v>
      </c>
      <c r="D250" s="247">
        <v>210</v>
      </c>
      <c r="E250" s="248"/>
      <c r="F250" s="4"/>
      <c r="G250" s="236"/>
      <c r="H250" s="236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31"/>
      <c r="X250" s="4"/>
      <c r="Y250" s="4"/>
      <c r="Z250" s="4"/>
      <c r="AA250" s="4"/>
      <c r="AB250" s="4"/>
      <c r="AC250" s="4"/>
    </row>
    <row r="251" spans="1:29" ht="15" hidden="1" customHeight="1">
      <c r="A251" s="5"/>
      <c r="B251" s="4"/>
      <c r="C251" s="246">
        <v>175</v>
      </c>
      <c r="D251" s="247">
        <v>225</v>
      </c>
      <c r="E251" s="248"/>
      <c r="F251" s="4"/>
      <c r="G251" s="236"/>
      <c r="H251" s="236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31"/>
      <c r="X251" s="4"/>
      <c r="Y251" s="4"/>
      <c r="Z251" s="4"/>
      <c r="AA251" s="4"/>
      <c r="AB251" s="4"/>
      <c r="AC251" s="4"/>
    </row>
    <row r="252" spans="1:29" ht="15" hidden="1" customHeight="1">
      <c r="A252" s="5"/>
      <c r="B252" s="4"/>
      <c r="C252" s="246">
        <v>200</v>
      </c>
      <c r="D252" s="247">
        <v>240</v>
      </c>
      <c r="E252" s="248"/>
      <c r="F252" s="4"/>
      <c r="G252" s="236"/>
      <c r="H252" s="236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31"/>
      <c r="X252" s="4"/>
      <c r="Y252" s="4"/>
      <c r="Z252" s="4"/>
      <c r="AA252" s="4"/>
      <c r="AB252" s="4"/>
      <c r="AC252" s="4"/>
    </row>
    <row r="253" spans="1:29" ht="15" hidden="1" customHeight="1">
      <c r="A253" s="5"/>
      <c r="B253" s="4"/>
      <c r="C253" s="246">
        <v>225</v>
      </c>
      <c r="D253" s="247">
        <v>275</v>
      </c>
      <c r="E253" s="248"/>
      <c r="F253" s="4"/>
      <c r="G253" s="236"/>
      <c r="H253" s="236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31"/>
      <c r="X253" s="4"/>
      <c r="Y253" s="4"/>
      <c r="Z253" s="4"/>
      <c r="AA253" s="4"/>
      <c r="AB253" s="4"/>
      <c r="AC253" s="4"/>
    </row>
    <row r="254" spans="1:29" ht="15" hidden="1" customHeight="1">
      <c r="A254" s="5"/>
      <c r="B254" s="4"/>
      <c r="C254" s="246">
        <v>250</v>
      </c>
      <c r="D254" s="247">
        <v>280</v>
      </c>
      <c r="E254" s="248"/>
      <c r="F254" s="4"/>
      <c r="G254" s="236"/>
      <c r="H254" s="236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31"/>
      <c r="X254" s="4"/>
      <c r="Y254" s="4"/>
      <c r="Z254" s="4"/>
      <c r="AA254" s="4"/>
      <c r="AB254" s="4"/>
      <c r="AC254" s="4"/>
    </row>
    <row r="255" spans="1:29" ht="15" hidden="1" customHeight="1">
      <c r="A255" s="5"/>
      <c r="B255" s="4"/>
      <c r="C255" s="246">
        <v>275</v>
      </c>
      <c r="D255" s="247">
        <v>285</v>
      </c>
      <c r="E255" s="248"/>
      <c r="F255" s="4"/>
      <c r="G255" s="236"/>
      <c r="H255" s="236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31"/>
      <c r="X255" s="4"/>
      <c r="Y255" s="4"/>
      <c r="Z255" s="4"/>
      <c r="AA255" s="4"/>
      <c r="AB255" s="4"/>
      <c r="AC255" s="4"/>
    </row>
    <row r="256" spans="1:29" ht="15" hidden="1" customHeight="1">
      <c r="A256" s="5"/>
      <c r="B256" s="4"/>
      <c r="C256" s="246">
        <v>300</v>
      </c>
      <c r="D256" s="247">
        <v>290</v>
      </c>
      <c r="E256" s="248"/>
      <c r="F256" s="4"/>
      <c r="G256" s="236"/>
      <c r="H256" s="236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31"/>
      <c r="X256" s="4"/>
      <c r="Y256" s="4"/>
      <c r="Z256" s="4"/>
      <c r="AA256" s="4"/>
      <c r="AB256" s="4"/>
      <c r="AC256" s="4"/>
    </row>
    <row r="257" spans="1:29" ht="15" hidden="1" customHeight="1">
      <c r="A257" s="5"/>
      <c r="B257" s="4"/>
      <c r="C257" s="246">
        <v>325</v>
      </c>
      <c r="D257" s="247">
        <v>300</v>
      </c>
      <c r="E257" s="248"/>
      <c r="F257" s="4"/>
      <c r="G257" s="236"/>
      <c r="H257" s="236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31"/>
      <c r="X257" s="4"/>
      <c r="Y257" s="4"/>
      <c r="Z257" s="4"/>
      <c r="AA257" s="4"/>
      <c r="AB257" s="4"/>
      <c r="AC257" s="4"/>
    </row>
    <row r="258" spans="1:29" ht="15" hidden="1" customHeight="1">
      <c r="A258" s="5"/>
      <c r="B258" s="4"/>
      <c r="C258" s="246">
        <v>375</v>
      </c>
      <c r="D258" s="247">
        <v>300</v>
      </c>
      <c r="E258" s="248"/>
      <c r="F258" s="4"/>
      <c r="G258" s="236"/>
      <c r="H258" s="236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31"/>
      <c r="X258" s="4"/>
      <c r="Y258" s="4"/>
      <c r="Z258" s="4"/>
      <c r="AA258" s="4"/>
      <c r="AB258" s="4"/>
      <c r="AC258" s="4"/>
    </row>
    <row r="259" spans="1:29" ht="15" hidden="1" customHeight="1">
      <c r="A259" s="5"/>
      <c r="B259" s="4"/>
      <c r="C259" s="246">
        <v>450</v>
      </c>
      <c r="D259" s="247">
        <v>300</v>
      </c>
      <c r="E259" s="248"/>
      <c r="F259" s="4"/>
      <c r="G259" s="236"/>
      <c r="H259" s="236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31"/>
      <c r="X259" s="4"/>
      <c r="Y259" s="4"/>
      <c r="Z259" s="4"/>
      <c r="AA259" s="4"/>
      <c r="AB259" s="4"/>
      <c r="AC259" s="4"/>
    </row>
    <row r="260" spans="1:29" ht="16.5" hidden="1" customHeight="1">
      <c r="A260" s="5"/>
      <c r="B260" s="4"/>
      <c r="C260" s="246">
        <v>500</v>
      </c>
      <c r="D260" s="247">
        <v>320</v>
      </c>
      <c r="E260" s="248"/>
      <c r="F260" s="4"/>
      <c r="G260" s="236"/>
      <c r="H260" s="236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31"/>
      <c r="X260" s="4"/>
      <c r="Y260" s="4"/>
      <c r="Z260" s="4"/>
      <c r="AA260" s="4"/>
      <c r="AB260" s="4"/>
      <c r="AC260" s="4"/>
    </row>
    <row r="261" spans="1:29" ht="15" hidden="1" customHeight="1">
      <c r="A261" s="5"/>
      <c r="B261" s="4"/>
      <c r="C261" s="249">
        <v>600</v>
      </c>
      <c r="D261" s="250">
        <v>350</v>
      </c>
      <c r="E261" s="248"/>
      <c r="F261" s="4"/>
      <c r="G261" s="236"/>
      <c r="H261" s="236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31"/>
      <c r="X261" s="4"/>
      <c r="Y261" s="4"/>
      <c r="Z261" s="4"/>
      <c r="AA261" s="4"/>
      <c r="AB261" s="4"/>
      <c r="AC261" s="4"/>
    </row>
    <row r="262" spans="1:29" ht="15" customHeight="1">
      <c r="A262" s="5"/>
      <c r="B262" s="4"/>
      <c r="C262" s="4"/>
      <c r="D262" s="239"/>
      <c r="E262" s="4"/>
      <c r="F262" s="4"/>
      <c r="G262" s="236"/>
      <c r="H262" s="236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31"/>
      <c r="X262" s="4"/>
      <c r="Y262" s="4"/>
      <c r="Z262" s="4"/>
      <c r="AA262" s="4"/>
      <c r="AB262" s="4"/>
      <c r="AC262" s="4"/>
    </row>
  </sheetData>
  <sheetProtection password="DC05" sheet="1" objects="1" scenarios="1" selectLockedCells="1"/>
  <mergeCells count="20">
    <mergeCell ref="C1:F4"/>
    <mergeCell ref="F183:I183"/>
    <mergeCell ref="B174:I178"/>
    <mergeCell ref="K174:L174"/>
    <mergeCell ref="M174:N174"/>
    <mergeCell ref="O174:P174"/>
    <mergeCell ref="Q174:R174"/>
    <mergeCell ref="K175:N175"/>
    <mergeCell ref="O178:P178"/>
    <mergeCell ref="Q178:R178"/>
    <mergeCell ref="F180:I180"/>
    <mergeCell ref="F181:I181"/>
    <mergeCell ref="F182:I182"/>
    <mergeCell ref="O175:P175"/>
    <mergeCell ref="Q175:R175"/>
    <mergeCell ref="K176:N177"/>
    <mergeCell ref="O176:P176"/>
    <mergeCell ref="O177:P177"/>
    <mergeCell ref="Q176:R176"/>
    <mergeCell ref="Q177:R177"/>
  </mergeCells>
  <pageMargins left="0.7" right="0.7" top="0.75" bottom="0.75" header="0" footer="0"/>
  <pageSetup orientation="portrait"/>
  <rowBreaks count="1" manualBreakCount="1">
    <brk id="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U314"/>
  <sheetViews>
    <sheetView workbookViewId="0"/>
  </sheetViews>
  <sheetFormatPr baseColWidth="10" defaultColWidth="14.44140625" defaultRowHeight="15" customHeight="1"/>
  <sheetData>
    <row r="1" spans="1:21">
      <c r="A1" s="251" t="s">
        <v>524</v>
      </c>
    </row>
    <row r="2" spans="1:21">
      <c r="A2" s="251" t="s">
        <v>525</v>
      </c>
      <c r="B2">
        <v>9414</v>
      </c>
      <c r="C2" t="s">
        <v>274</v>
      </c>
      <c r="D2" t="s">
        <v>89</v>
      </c>
      <c r="E2" t="s">
        <v>282</v>
      </c>
      <c r="F2">
        <v>52.97</v>
      </c>
      <c r="G2">
        <v>88.009200000000007</v>
      </c>
      <c r="H2">
        <v>116.41</v>
      </c>
      <c r="I2">
        <f t="shared" ref="I2:I250" si="0">H2*1.08</f>
        <v>125.72280000000001</v>
      </c>
      <c r="J2">
        <v>61.97</v>
      </c>
      <c r="K2">
        <v>153.56</v>
      </c>
      <c r="L2">
        <v>220.42</v>
      </c>
      <c r="M2">
        <v>0</v>
      </c>
      <c r="N2" s="252">
        <v>41008</v>
      </c>
      <c r="O2" s="252" t="s">
        <v>282</v>
      </c>
      <c r="P2" s="252">
        <v>52.97</v>
      </c>
      <c r="Q2" s="252">
        <v>88.009200000000007</v>
      </c>
      <c r="R2" s="252">
        <v>125.72280000000001</v>
      </c>
      <c r="S2" s="252">
        <v>0</v>
      </c>
      <c r="T2" s="252">
        <v>61.97</v>
      </c>
      <c r="U2" s="252">
        <v>153.56</v>
      </c>
    </row>
    <row r="3" spans="1:21">
      <c r="A3" s="251" t="s">
        <v>526</v>
      </c>
      <c r="B3">
        <v>9410</v>
      </c>
      <c r="C3" t="s">
        <v>274</v>
      </c>
      <c r="D3" t="s">
        <v>267</v>
      </c>
      <c r="E3" t="s">
        <v>278</v>
      </c>
      <c r="F3">
        <v>111.7</v>
      </c>
      <c r="G3">
        <v>185.59800000000001</v>
      </c>
      <c r="H3">
        <v>245.5</v>
      </c>
      <c r="I3">
        <f t="shared" si="0"/>
        <v>265.14000000000004</v>
      </c>
      <c r="J3">
        <v>130.69</v>
      </c>
      <c r="K3">
        <v>244.97</v>
      </c>
      <c r="L3">
        <v>350.42</v>
      </c>
      <c r="M3">
        <v>0</v>
      </c>
      <c r="N3" s="252">
        <v>41004</v>
      </c>
      <c r="O3" s="252" t="s">
        <v>278</v>
      </c>
      <c r="P3" s="252">
        <v>111.7</v>
      </c>
      <c r="Q3" s="252">
        <v>185.59800000000001</v>
      </c>
      <c r="R3" s="252">
        <v>265.14000000000004</v>
      </c>
      <c r="S3" s="252">
        <v>0</v>
      </c>
      <c r="T3" s="252">
        <v>130.69</v>
      </c>
      <c r="U3" s="252">
        <v>244.97</v>
      </c>
    </row>
    <row r="4" spans="1:21">
      <c r="A4" s="251" t="s">
        <v>527</v>
      </c>
      <c r="B4">
        <v>9412</v>
      </c>
      <c r="C4" t="s">
        <v>274</v>
      </c>
      <c r="D4" t="s">
        <v>53</v>
      </c>
      <c r="E4" t="s">
        <v>281</v>
      </c>
      <c r="F4">
        <v>58.01</v>
      </c>
      <c r="G4">
        <v>96.39</v>
      </c>
      <c r="H4">
        <v>127.5</v>
      </c>
      <c r="I4">
        <f t="shared" si="0"/>
        <v>137.70000000000002</v>
      </c>
      <c r="J4">
        <v>67.87</v>
      </c>
      <c r="K4">
        <v>125.97</v>
      </c>
      <c r="L4">
        <v>179.86</v>
      </c>
      <c r="M4">
        <v>0</v>
      </c>
      <c r="N4" s="252">
        <v>41007</v>
      </c>
      <c r="O4" s="252" t="s">
        <v>281</v>
      </c>
      <c r="P4" s="252">
        <v>58.01</v>
      </c>
      <c r="Q4" s="252">
        <v>96.39</v>
      </c>
      <c r="R4" s="252">
        <v>137.70000000000002</v>
      </c>
      <c r="S4" s="252">
        <v>0</v>
      </c>
      <c r="T4" s="252">
        <v>67.87</v>
      </c>
      <c r="U4" s="252">
        <v>125.97</v>
      </c>
    </row>
    <row r="5" spans="1:21">
      <c r="A5" s="251" t="s">
        <v>528</v>
      </c>
      <c r="B5">
        <v>9465</v>
      </c>
      <c r="C5" t="s">
        <v>274</v>
      </c>
      <c r="D5" t="s">
        <v>22</v>
      </c>
      <c r="E5" t="s">
        <v>277</v>
      </c>
      <c r="F5">
        <v>78.16</v>
      </c>
      <c r="G5">
        <v>129.87</v>
      </c>
      <c r="H5">
        <v>171.78</v>
      </c>
      <c r="I5">
        <f t="shared" si="0"/>
        <v>185.5224</v>
      </c>
      <c r="J5">
        <v>91.45</v>
      </c>
      <c r="K5">
        <v>164.47</v>
      </c>
      <c r="L5">
        <v>234.98</v>
      </c>
      <c r="M5">
        <v>0</v>
      </c>
      <c r="N5" s="252">
        <v>41003</v>
      </c>
      <c r="O5" s="252" t="s">
        <v>277</v>
      </c>
      <c r="P5" s="252">
        <v>78.16</v>
      </c>
      <c r="Q5" s="252">
        <v>129.87</v>
      </c>
      <c r="R5" s="252">
        <v>185.5224</v>
      </c>
      <c r="S5" s="252">
        <v>0</v>
      </c>
      <c r="T5" s="252">
        <v>91.45</v>
      </c>
      <c r="U5" s="252">
        <v>164.47</v>
      </c>
    </row>
    <row r="6" spans="1:21">
      <c r="A6" s="251" t="s">
        <v>529</v>
      </c>
      <c r="B6">
        <v>9463</v>
      </c>
      <c r="C6" t="s">
        <v>274</v>
      </c>
      <c r="D6" t="s">
        <v>179</v>
      </c>
      <c r="E6" t="s">
        <v>276</v>
      </c>
      <c r="F6">
        <v>57.18</v>
      </c>
      <c r="G6">
        <v>95.007600000000011</v>
      </c>
      <c r="H6">
        <v>125.67</v>
      </c>
      <c r="I6">
        <f t="shared" si="0"/>
        <v>135.7236</v>
      </c>
      <c r="J6">
        <v>66.900000000000006</v>
      </c>
      <c r="K6">
        <v>104.97</v>
      </c>
      <c r="L6">
        <v>149.69999999999999</v>
      </c>
      <c r="M6">
        <v>0</v>
      </c>
      <c r="N6" s="252">
        <v>41002</v>
      </c>
      <c r="O6" s="252" t="s">
        <v>276</v>
      </c>
      <c r="P6" s="252">
        <v>57.18</v>
      </c>
      <c r="Q6" s="252">
        <v>95.007600000000011</v>
      </c>
      <c r="R6" s="252">
        <v>135.7236</v>
      </c>
      <c r="S6" s="252">
        <v>0</v>
      </c>
      <c r="T6" s="252">
        <v>66.900000000000006</v>
      </c>
      <c r="U6" s="252">
        <v>104.97</v>
      </c>
    </row>
    <row r="7" spans="1:21">
      <c r="A7" s="251" t="s">
        <v>530</v>
      </c>
      <c r="B7">
        <v>9382</v>
      </c>
      <c r="C7" t="s">
        <v>274</v>
      </c>
      <c r="D7" t="s">
        <v>42</v>
      </c>
      <c r="E7" t="s">
        <v>279</v>
      </c>
      <c r="F7">
        <v>34.049999999999997</v>
      </c>
      <c r="G7">
        <v>56.570400000000006</v>
      </c>
      <c r="H7">
        <v>74.83</v>
      </c>
      <c r="I7">
        <f t="shared" si="0"/>
        <v>80.816400000000002</v>
      </c>
      <c r="J7">
        <v>39.840000000000003</v>
      </c>
      <c r="K7">
        <v>85.37</v>
      </c>
      <c r="L7">
        <v>121.62</v>
      </c>
      <c r="M7">
        <v>0</v>
      </c>
      <c r="N7" s="252">
        <v>41005</v>
      </c>
      <c r="O7" s="252" t="s">
        <v>279</v>
      </c>
      <c r="P7" s="252">
        <v>34.049999999999997</v>
      </c>
      <c r="Q7" s="252">
        <v>56.570400000000006</v>
      </c>
      <c r="R7" s="252">
        <v>80.816400000000002</v>
      </c>
      <c r="S7" s="252">
        <v>0</v>
      </c>
      <c r="T7" s="252">
        <v>39.840000000000003</v>
      </c>
      <c r="U7" s="252">
        <v>85.37</v>
      </c>
    </row>
    <row r="8" spans="1:21">
      <c r="A8" s="251" t="s">
        <v>531</v>
      </c>
      <c r="B8">
        <v>9352</v>
      </c>
      <c r="C8" t="s">
        <v>274</v>
      </c>
      <c r="D8" t="s">
        <v>44</v>
      </c>
      <c r="E8" t="s">
        <v>280</v>
      </c>
      <c r="F8">
        <v>35.299999999999997</v>
      </c>
      <c r="G8">
        <v>58.654800000000009</v>
      </c>
      <c r="H8">
        <v>77.58</v>
      </c>
      <c r="I8">
        <f t="shared" si="0"/>
        <v>83.7864</v>
      </c>
      <c r="J8">
        <v>41.3</v>
      </c>
      <c r="K8">
        <v>87.47</v>
      </c>
      <c r="L8">
        <v>124.74</v>
      </c>
      <c r="M8">
        <v>0</v>
      </c>
      <c r="N8" s="252">
        <v>41006</v>
      </c>
      <c r="O8" s="252" t="s">
        <v>280</v>
      </c>
      <c r="P8" s="252">
        <v>35.299999999999997</v>
      </c>
      <c r="Q8" s="252">
        <v>58.654800000000009</v>
      </c>
      <c r="R8" s="252">
        <v>83.7864</v>
      </c>
      <c r="S8" s="252">
        <v>0</v>
      </c>
      <c r="T8" s="252">
        <v>41.3</v>
      </c>
      <c r="U8" s="252">
        <v>87.47</v>
      </c>
    </row>
    <row r="9" spans="1:21">
      <c r="A9" s="251" t="s">
        <v>532</v>
      </c>
      <c r="B9">
        <v>9224</v>
      </c>
      <c r="C9" t="s">
        <v>274</v>
      </c>
      <c r="D9" t="s">
        <v>19</v>
      </c>
      <c r="E9" t="s">
        <v>275</v>
      </c>
      <c r="F9">
        <v>34.86</v>
      </c>
      <c r="G9">
        <v>57.920400000000008</v>
      </c>
      <c r="H9">
        <v>76.61</v>
      </c>
      <c r="I9">
        <f t="shared" si="0"/>
        <v>82.738800000000012</v>
      </c>
      <c r="J9">
        <v>40.79</v>
      </c>
      <c r="K9">
        <v>74.17</v>
      </c>
      <c r="L9">
        <v>104.98</v>
      </c>
      <c r="M9">
        <v>0</v>
      </c>
      <c r="N9" s="252">
        <v>41001</v>
      </c>
      <c r="O9" s="252" t="s">
        <v>275</v>
      </c>
      <c r="P9" s="252">
        <v>34.86</v>
      </c>
      <c r="Q9" s="252">
        <v>57.920400000000008</v>
      </c>
      <c r="R9" s="252">
        <v>82.738800000000012</v>
      </c>
      <c r="S9" s="252">
        <v>0</v>
      </c>
      <c r="T9" s="252">
        <v>40.79</v>
      </c>
      <c r="U9" s="252">
        <v>74.17</v>
      </c>
    </row>
    <row r="10" spans="1:21">
      <c r="A10" s="251" t="s">
        <v>533</v>
      </c>
      <c r="B10">
        <v>7713</v>
      </c>
      <c r="C10" t="s">
        <v>136</v>
      </c>
      <c r="D10" t="s">
        <v>179</v>
      </c>
      <c r="E10" t="s">
        <v>138</v>
      </c>
      <c r="F10">
        <v>19.8</v>
      </c>
      <c r="G10">
        <v>32.896800000000006</v>
      </c>
      <c r="H10">
        <v>43.51</v>
      </c>
      <c r="I10">
        <f t="shared" si="0"/>
        <v>46.9908</v>
      </c>
      <c r="J10">
        <v>23.16</v>
      </c>
      <c r="K10">
        <v>81</v>
      </c>
      <c r="L10">
        <v>100</v>
      </c>
      <c r="M10">
        <v>0</v>
      </c>
      <c r="N10" s="252">
        <v>14002</v>
      </c>
      <c r="O10" s="252" t="s">
        <v>138</v>
      </c>
      <c r="P10" s="252">
        <v>19.8</v>
      </c>
      <c r="Q10" s="252">
        <v>32.896800000000006</v>
      </c>
      <c r="R10" s="252">
        <v>46.9908</v>
      </c>
      <c r="S10" s="252">
        <v>0</v>
      </c>
      <c r="T10" s="252">
        <v>23.16</v>
      </c>
      <c r="U10" s="252">
        <v>81</v>
      </c>
    </row>
    <row r="11" spans="1:21">
      <c r="A11" s="251" t="s">
        <v>534</v>
      </c>
      <c r="B11">
        <v>7728</v>
      </c>
      <c r="C11" t="s">
        <v>136</v>
      </c>
      <c r="D11" t="s">
        <v>19</v>
      </c>
      <c r="E11" t="s">
        <v>137</v>
      </c>
      <c r="F11">
        <v>12.46</v>
      </c>
      <c r="G11">
        <v>20.703600000000002</v>
      </c>
      <c r="H11">
        <v>27.39</v>
      </c>
      <c r="I11">
        <f t="shared" si="0"/>
        <v>29.581200000000003</v>
      </c>
      <c r="J11">
        <v>14.57</v>
      </c>
      <c r="K11">
        <v>47</v>
      </c>
      <c r="L11">
        <v>79</v>
      </c>
      <c r="M11">
        <v>0</v>
      </c>
      <c r="N11" s="252">
        <v>14001</v>
      </c>
      <c r="O11" s="252" t="s">
        <v>137</v>
      </c>
      <c r="P11" s="252">
        <v>12.46</v>
      </c>
      <c r="Q11" s="252">
        <v>20.703600000000002</v>
      </c>
      <c r="R11" s="252">
        <v>29.581200000000003</v>
      </c>
      <c r="S11" s="252">
        <v>0</v>
      </c>
      <c r="T11" s="252">
        <v>14.57</v>
      </c>
      <c r="U11" s="252">
        <v>47</v>
      </c>
    </row>
    <row r="12" spans="1:21">
      <c r="A12" s="251" t="s">
        <v>535</v>
      </c>
      <c r="B12">
        <v>8038</v>
      </c>
      <c r="C12" t="s">
        <v>90</v>
      </c>
      <c r="D12" t="s">
        <v>22</v>
      </c>
      <c r="E12" t="s">
        <v>93</v>
      </c>
      <c r="F12">
        <v>28.87</v>
      </c>
      <c r="G12">
        <v>47.973600000000005</v>
      </c>
      <c r="H12">
        <v>63.46</v>
      </c>
      <c r="I12">
        <f t="shared" si="0"/>
        <v>68.536799999999999</v>
      </c>
      <c r="J12">
        <v>33.78</v>
      </c>
      <c r="K12">
        <v>63.67</v>
      </c>
      <c r="L12">
        <v>100.82</v>
      </c>
      <c r="M12">
        <v>0</v>
      </c>
      <c r="N12" s="252">
        <v>13003</v>
      </c>
      <c r="O12" s="252" t="s">
        <v>93</v>
      </c>
      <c r="P12" s="252">
        <v>28.87</v>
      </c>
      <c r="Q12" s="252">
        <v>47.973600000000005</v>
      </c>
      <c r="R12" s="252">
        <v>68.536799999999999</v>
      </c>
      <c r="S12" s="252">
        <v>0</v>
      </c>
      <c r="T12" s="252">
        <v>33.78</v>
      </c>
      <c r="U12" s="252">
        <v>63.67</v>
      </c>
    </row>
    <row r="13" spans="1:21">
      <c r="A13" s="251" t="s">
        <v>536</v>
      </c>
      <c r="B13">
        <v>7911</v>
      </c>
      <c r="C13" t="s">
        <v>90</v>
      </c>
      <c r="D13" t="s">
        <v>179</v>
      </c>
      <c r="E13" t="s">
        <v>92</v>
      </c>
      <c r="F13">
        <v>16.45</v>
      </c>
      <c r="G13">
        <v>27.334800000000001</v>
      </c>
      <c r="H13">
        <v>36.159999999999997</v>
      </c>
      <c r="I13">
        <f t="shared" si="0"/>
        <v>39.052799999999998</v>
      </c>
      <c r="J13">
        <v>19.239999999999998</v>
      </c>
      <c r="K13">
        <v>44.77</v>
      </c>
      <c r="L13">
        <v>69.63</v>
      </c>
      <c r="M13">
        <v>0</v>
      </c>
      <c r="N13" s="252">
        <v>13002</v>
      </c>
      <c r="O13" s="252" t="s">
        <v>92</v>
      </c>
      <c r="P13" s="252">
        <v>16.45</v>
      </c>
      <c r="Q13" s="252">
        <v>27.334800000000001</v>
      </c>
      <c r="R13" s="252">
        <v>39.052799999999998</v>
      </c>
      <c r="S13" s="252">
        <v>0</v>
      </c>
      <c r="T13" s="252">
        <v>19.239999999999998</v>
      </c>
      <c r="U13" s="252">
        <v>44.77</v>
      </c>
    </row>
    <row r="14" spans="1:21">
      <c r="A14" s="251" t="s">
        <v>537</v>
      </c>
      <c r="B14">
        <v>7874</v>
      </c>
      <c r="C14" t="s">
        <v>90</v>
      </c>
      <c r="D14" t="s">
        <v>19</v>
      </c>
      <c r="E14" t="s">
        <v>91</v>
      </c>
      <c r="F14">
        <v>9.81</v>
      </c>
      <c r="G14">
        <v>16.2972</v>
      </c>
      <c r="H14">
        <v>21.56</v>
      </c>
      <c r="I14">
        <f t="shared" si="0"/>
        <v>23.284800000000001</v>
      </c>
      <c r="J14">
        <v>11.48</v>
      </c>
      <c r="K14">
        <v>32.17</v>
      </c>
      <c r="L14">
        <v>49.87</v>
      </c>
      <c r="M14">
        <v>0</v>
      </c>
      <c r="N14" s="252">
        <v>13001</v>
      </c>
      <c r="O14" s="252" t="s">
        <v>91</v>
      </c>
      <c r="P14" s="252">
        <v>9.81</v>
      </c>
      <c r="Q14" s="252">
        <v>16.2972</v>
      </c>
      <c r="R14" s="252">
        <v>23.284800000000001</v>
      </c>
      <c r="S14" s="252">
        <v>0</v>
      </c>
      <c r="T14" s="252">
        <v>11.48</v>
      </c>
      <c r="U14" s="252">
        <v>32.17</v>
      </c>
    </row>
    <row r="15" spans="1:21">
      <c r="A15" s="251" t="s">
        <v>538</v>
      </c>
      <c r="B15">
        <v>8160</v>
      </c>
      <c r="C15" t="s">
        <v>90</v>
      </c>
      <c r="D15" t="s">
        <v>33</v>
      </c>
      <c r="E15" t="s">
        <v>94</v>
      </c>
      <c r="F15">
        <v>55.47</v>
      </c>
      <c r="G15">
        <v>92.167200000000008</v>
      </c>
      <c r="H15">
        <v>121.91</v>
      </c>
      <c r="I15">
        <f t="shared" si="0"/>
        <v>131.6628</v>
      </c>
      <c r="J15">
        <v>64.900000000000006</v>
      </c>
      <c r="K15">
        <v>104.97</v>
      </c>
      <c r="L15">
        <v>166.34</v>
      </c>
      <c r="M15">
        <v>0</v>
      </c>
      <c r="N15" s="252">
        <v>13004</v>
      </c>
      <c r="O15" s="252" t="s">
        <v>94</v>
      </c>
      <c r="P15" s="252">
        <v>55.47</v>
      </c>
      <c r="Q15" s="252">
        <v>92.167200000000008</v>
      </c>
      <c r="R15" s="252">
        <v>131.6628</v>
      </c>
      <c r="S15" s="252">
        <v>0</v>
      </c>
      <c r="T15" s="252">
        <v>64.900000000000006</v>
      </c>
      <c r="U15" s="252">
        <v>104.97</v>
      </c>
    </row>
    <row r="16" spans="1:21">
      <c r="A16" s="251" t="s">
        <v>539</v>
      </c>
      <c r="B16">
        <v>7537</v>
      </c>
      <c r="C16" t="s">
        <v>540</v>
      </c>
      <c r="D16" t="s">
        <v>89</v>
      </c>
      <c r="E16" t="s">
        <v>54</v>
      </c>
      <c r="F16">
        <v>232.26</v>
      </c>
      <c r="G16">
        <v>385.90559999999999</v>
      </c>
      <c r="H16">
        <v>510.45</v>
      </c>
      <c r="I16">
        <f t="shared" si="0"/>
        <v>551.28600000000006</v>
      </c>
      <c r="J16">
        <v>271.74</v>
      </c>
      <c r="K16">
        <v>328.97</v>
      </c>
      <c r="L16">
        <v>518.9</v>
      </c>
      <c r="M16">
        <v>0</v>
      </c>
      <c r="N16" s="252">
        <v>19008</v>
      </c>
      <c r="O16" s="252" t="s">
        <v>54</v>
      </c>
      <c r="P16" s="252">
        <v>232.26</v>
      </c>
      <c r="Q16" s="252">
        <v>385.90559999999999</v>
      </c>
      <c r="R16" s="252">
        <v>551.28600000000006</v>
      </c>
      <c r="S16" s="252">
        <v>0</v>
      </c>
      <c r="T16" s="252">
        <v>271.74</v>
      </c>
      <c r="U16" s="252">
        <v>328.97</v>
      </c>
    </row>
    <row r="17" spans="1:21">
      <c r="A17" s="251" t="s">
        <v>541</v>
      </c>
      <c r="B17">
        <v>8829</v>
      </c>
      <c r="C17" t="s">
        <v>540</v>
      </c>
      <c r="D17" t="s">
        <v>53</v>
      </c>
      <c r="E17" t="s">
        <v>52</v>
      </c>
      <c r="F17">
        <v>103.59</v>
      </c>
      <c r="G17">
        <v>172.11960000000002</v>
      </c>
      <c r="H17">
        <v>227.67</v>
      </c>
      <c r="I17">
        <f t="shared" si="0"/>
        <v>245.8836</v>
      </c>
      <c r="J17">
        <v>121.2</v>
      </c>
      <c r="K17">
        <v>209.97</v>
      </c>
      <c r="L17">
        <v>331.7</v>
      </c>
      <c r="M17">
        <v>0</v>
      </c>
      <c r="N17" s="252">
        <v>19007</v>
      </c>
      <c r="O17" s="252" t="s">
        <v>52</v>
      </c>
      <c r="P17" s="252">
        <v>103.59</v>
      </c>
      <c r="Q17" s="252">
        <v>172.11960000000002</v>
      </c>
      <c r="R17" s="252">
        <v>245.8836</v>
      </c>
      <c r="S17" s="252">
        <v>0</v>
      </c>
      <c r="T17" s="252">
        <v>121.2</v>
      </c>
      <c r="U17" s="252">
        <v>209.97</v>
      </c>
    </row>
    <row r="18" spans="1:21">
      <c r="A18" s="251" t="s">
        <v>542</v>
      </c>
      <c r="B18">
        <v>7088</v>
      </c>
      <c r="C18" t="s">
        <v>540</v>
      </c>
      <c r="D18" t="s">
        <v>22</v>
      </c>
      <c r="E18" t="s">
        <v>48</v>
      </c>
      <c r="F18">
        <v>85.44</v>
      </c>
      <c r="G18">
        <v>141.96600000000001</v>
      </c>
      <c r="H18">
        <v>187.78</v>
      </c>
      <c r="I18">
        <f t="shared" si="0"/>
        <v>202.80240000000001</v>
      </c>
      <c r="J18">
        <v>99.96</v>
      </c>
      <c r="K18">
        <v>116.17</v>
      </c>
      <c r="L18">
        <v>181.94</v>
      </c>
      <c r="M18">
        <v>0</v>
      </c>
      <c r="N18" s="252">
        <v>19003</v>
      </c>
      <c r="O18" s="252" t="s">
        <v>48</v>
      </c>
      <c r="P18" s="252">
        <v>85.44</v>
      </c>
      <c r="Q18" s="252">
        <v>141.96600000000001</v>
      </c>
      <c r="R18" s="252">
        <v>202.80240000000001</v>
      </c>
      <c r="S18" s="252">
        <v>0</v>
      </c>
      <c r="T18" s="252">
        <v>99.96</v>
      </c>
      <c r="U18" s="252">
        <v>116.17</v>
      </c>
    </row>
    <row r="19" spans="1:21">
      <c r="A19" s="251" t="s">
        <v>543</v>
      </c>
      <c r="B19">
        <v>7058</v>
      </c>
      <c r="C19" t="s">
        <v>540</v>
      </c>
      <c r="D19" t="s">
        <v>179</v>
      </c>
      <c r="E19" t="s">
        <v>47</v>
      </c>
      <c r="F19">
        <v>47.42</v>
      </c>
      <c r="G19">
        <v>78.786000000000001</v>
      </c>
      <c r="H19">
        <v>104.21</v>
      </c>
      <c r="I19">
        <f t="shared" si="0"/>
        <v>112.5468</v>
      </c>
      <c r="J19">
        <v>55.48</v>
      </c>
      <c r="K19">
        <v>73.47</v>
      </c>
      <c r="L19">
        <v>114.34</v>
      </c>
      <c r="M19">
        <v>0</v>
      </c>
      <c r="N19" s="252">
        <v>19002</v>
      </c>
      <c r="O19" s="252" t="s">
        <v>47</v>
      </c>
      <c r="P19" s="252">
        <v>47.42</v>
      </c>
      <c r="Q19" s="252">
        <v>78.786000000000001</v>
      </c>
      <c r="R19" s="252">
        <v>112.5468</v>
      </c>
      <c r="S19" s="252">
        <v>0</v>
      </c>
      <c r="T19" s="252">
        <v>55.48</v>
      </c>
      <c r="U19" s="252">
        <v>73.47</v>
      </c>
    </row>
    <row r="20" spans="1:21">
      <c r="A20" s="251" t="s">
        <v>544</v>
      </c>
      <c r="B20">
        <v>7767</v>
      </c>
      <c r="C20" t="s">
        <v>540</v>
      </c>
      <c r="D20" t="s">
        <v>42</v>
      </c>
      <c r="E20" t="s">
        <v>50</v>
      </c>
      <c r="F20">
        <v>86.29</v>
      </c>
      <c r="G20">
        <v>143.37</v>
      </c>
      <c r="H20">
        <v>189.64</v>
      </c>
      <c r="I20">
        <f t="shared" si="0"/>
        <v>204.81119999999999</v>
      </c>
      <c r="J20">
        <v>100.96</v>
      </c>
      <c r="K20">
        <v>137.16999999999999</v>
      </c>
      <c r="L20">
        <v>216.26</v>
      </c>
      <c r="M20">
        <v>0</v>
      </c>
      <c r="N20" s="252">
        <v>19005</v>
      </c>
      <c r="O20" s="252" t="s">
        <v>50</v>
      </c>
      <c r="P20" s="252">
        <v>86.29</v>
      </c>
      <c r="Q20" s="252">
        <v>143.37</v>
      </c>
      <c r="R20" s="252">
        <v>204.81119999999999</v>
      </c>
      <c r="S20" s="252">
        <v>0</v>
      </c>
      <c r="T20" s="252">
        <v>100.96</v>
      </c>
      <c r="U20" s="252">
        <v>137.16999999999999</v>
      </c>
    </row>
    <row r="21" spans="1:21">
      <c r="A21" s="251" t="s">
        <v>545</v>
      </c>
      <c r="B21">
        <v>7212</v>
      </c>
      <c r="C21" t="s">
        <v>540</v>
      </c>
      <c r="D21" t="s">
        <v>44</v>
      </c>
      <c r="E21" t="s">
        <v>51</v>
      </c>
      <c r="F21">
        <v>79.790000000000006</v>
      </c>
      <c r="G21">
        <v>132.57000000000002</v>
      </c>
      <c r="H21">
        <v>175.35</v>
      </c>
      <c r="I21">
        <f t="shared" si="0"/>
        <v>189.37800000000001</v>
      </c>
      <c r="J21">
        <v>93.35</v>
      </c>
      <c r="K21">
        <v>137.16999999999999</v>
      </c>
      <c r="L21">
        <v>216.26</v>
      </c>
      <c r="M21">
        <v>0</v>
      </c>
      <c r="N21" s="252">
        <v>19006</v>
      </c>
      <c r="O21" s="252" t="s">
        <v>51</v>
      </c>
      <c r="P21" s="252">
        <v>79.790000000000006</v>
      </c>
      <c r="Q21" s="252">
        <v>132.57000000000002</v>
      </c>
      <c r="R21" s="252">
        <v>189.37800000000001</v>
      </c>
      <c r="S21" s="252">
        <v>0</v>
      </c>
      <c r="T21" s="252">
        <v>93.35</v>
      </c>
      <c r="U21" s="252">
        <v>137.16999999999999</v>
      </c>
    </row>
    <row r="22" spans="1:21">
      <c r="A22" s="251" t="s">
        <v>546</v>
      </c>
      <c r="B22">
        <v>7045</v>
      </c>
      <c r="C22" t="s">
        <v>540</v>
      </c>
      <c r="D22" t="s">
        <v>19</v>
      </c>
      <c r="E22" t="s">
        <v>46</v>
      </c>
      <c r="F22">
        <v>19.510000000000002</v>
      </c>
      <c r="G22">
        <v>32.421600000000005</v>
      </c>
      <c r="H22">
        <v>42.88</v>
      </c>
      <c r="I22">
        <f t="shared" si="0"/>
        <v>46.310400000000008</v>
      </c>
      <c r="J22">
        <v>22.82</v>
      </c>
      <c r="K22">
        <v>47.57</v>
      </c>
      <c r="L22">
        <v>74.83</v>
      </c>
      <c r="M22">
        <v>0</v>
      </c>
      <c r="N22" s="252">
        <v>19001</v>
      </c>
      <c r="O22" s="252" t="s">
        <v>46</v>
      </c>
      <c r="P22" s="252">
        <v>19.510000000000002</v>
      </c>
      <c r="Q22" s="252">
        <v>32.421600000000005</v>
      </c>
      <c r="R22" s="252">
        <v>46.310400000000008</v>
      </c>
      <c r="S22" s="252">
        <v>0</v>
      </c>
      <c r="T22" s="252">
        <v>22.82</v>
      </c>
      <c r="U22" s="252">
        <v>47.57</v>
      </c>
    </row>
    <row r="23" spans="1:21">
      <c r="A23" s="251" t="s">
        <v>547</v>
      </c>
      <c r="B23">
        <v>7296</v>
      </c>
      <c r="C23" t="s">
        <v>540</v>
      </c>
      <c r="D23" t="s">
        <v>33</v>
      </c>
      <c r="E23" t="s">
        <v>49</v>
      </c>
      <c r="F23">
        <v>192.71</v>
      </c>
      <c r="G23">
        <v>320.19840000000005</v>
      </c>
      <c r="H23">
        <v>423.53</v>
      </c>
      <c r="I23">
        <f t="shared" si="0"/>
        <v>457.41239999999999</v>
      </c>
      <c r="J23">
        <v>225.48</v>
      </c>
      <c r="K23">
        <v>285.47000000000003</v>
      </c>
      <c r="L23">
        <v>401.38</v>
      </c>
      <c r="M23">
        <v>0</v>
      </c>
      <c r="N23" s="252">
        <v>19004</v>
      </c>
      <c r="O23" s="252" t="s">
        <v>49</v>
      </c>
      <c r="P23" s="252">
        <v>192.71</v>
      </c>
      <c r="Q23" s="252">
        <v>320.19840000000005</v>
      </c>
      <c r="R23" s="252">
        <v>457.41239999999999</v>
      </c>
      <c r="S23" s="252">
        <v>0</v>
      </c>
      <c r="T23" s="252">
        <v>225.48</v>
      </c>
      <c r="U23" s="252">
        <v>285.47000000000003</v>
      </c>
    </row>
    <row r="24" spans="1:21">
      <c r="A24" s="251" t="s">
        <v>548</v>
      </c>
      <c r="B24">
        <v>8242</v>
      </c>
      <c r="C24" t="s">
        <v>549</v>
      </c>
      <c r="D24" t="s">
        <v>22</v>
      </c>
      <c r="E24" t="s">
        <v>550</v>
      </c>
      <c r="F24">
        <v>74.61</v>
      </c>
      <c r="G24">
        <v>123.9624</v>
      </c>
      <c r="H24">
        <v>163.97</v>
      </c>
      <c r="I24">
        <f t="shared" si="0"/>
        <v>177.08760000000001</v>
      </c>
      <c r="J24">
        <v>87.3</v>
      </c>
      <c r="K24">
        <v>151.16999999999999</v>
      </c>
      <c r="L24">
        <v>238.1</v>
      </c>
      <c r="M24">
        <v>0</v>
      </c>
      <c r="N24" s="252">
        <v>6002</v>
      </c>
      <c r="O24" s="252" t="s">
        <v>31</v>
      </c>
      <c r="P24" s="252">
        <v>74.61</v>
      </c>
      <c r="Q24" s="252">
        <v>123.9624</v>
      </c>
      <c r="R24" s="252">
        <v>177.08760000000001</v>
      </c>
      <c r="S24" s="252">
        <v>0</v>
      </c>
      <c r="T24" s="252">
        <v>87.3</v>
      </c>
      <c r="U24" s="252">
        <v>151.16999999999999</v>
      </c>
    </row>
    <row r="25" spans="1:21">
      <c r="A25" s="251" t="s">
        <v>551</v>
      </c>
      <c r="B25">
        <v>8244</v>
      </c>
      <c r="C25" t="s">
        <v>549</v>
      </c>
      <c r="D25" t="s">
        <v>179</v>
      </c>
      <c r="E25" t="s">
        <v>552</v>
      </c>
      <c r="F25">
        <v>54.31</v>
      </c>
      <c r="G25">
        <v>90.234000000000009</v>
      </c>
      <c r="H25">
        <v>119.35</v>
      </c>
      <c r="I25">
        <f t="shared" si="0"/>
        <v>128.898</v>
      </c>
      <c r="J25">
        <v>63.54</v>
      </c>
      <c r="K25">
        <v>100.77</v>
      </c>
      <c r="L25">
        <v>159.06</v>
      </c>
      <c r="M25">
        <v>0</v>
      </c>
      <c r="N25" s="252">
        <v>6001</v>
      </c>
      <c r="O25" s="252" t="s">
        <v>30</v>
      </c>
      <c r="P25" s="252">
        <v>54.31</v>
      </c>
      <c r="Q25" s="252">
        <v>90.234000000000009</v>
      </c>
      <c r="R25" s="252">
        <v>128.898</v>
      </c>
      <c r="S25" s="252">
        <v>0</v>
      </c>
      <c r="T25" s="252">
        <v>63.54</v>
      </c>
      <c r="U25" s="252">
        <v>100.77</v>
      </c>
    </row>
    <row r="26" spans="1:21">
      <c r="A26" s="251" t="s">
        <v>553</v>
      </c>
      <c r="B26">
        <v>8368</v>
      </c>
      <c r="C26" t="s">
        <v>549</v>
      </c>
      <c r="D26" t="s">
        <v>33</v>
      </c>
      <c r="E26" t="s">
        <v>554</v>
      </c>
      <c r="F26">
        <v>130.19</v>
      </c>
      <c r="G26">
        <v>216.31319999999999</v>
      </c>
      <c r="H26">
        <v>286.12</v>
      </c>
      <c r="I26">
        <f t="shared" si="0"/>
        <v>309.00960000000003</v>
      </c>
      <c r="J26">
        <v>152.32</v>
      </c>
      <c r="K26">
        <v>221.87</v>
      </c>
      <c r="L26">
        <v>316.10000000000002</v>
      </c>
      <c r="M26">
        <v>0</v>
      </c>
      <c r="N26" s="252">
        <v>6003</v>
      </c>
      <c r="O26" s="252" t="s">
        <v>32</v>
      </c>
      <c r="P26" s="252">
        <v>130.19</v>
      </c>
      <c r="Q26" s="252">
        <v>216.31319999999999</v>
      </c>
      <c r="R26" s="252">
        <v>309.00960000000003</v>
      </c>
      <c r="S26" s="252">
        <v>0</v>
      </c>
      <c r="T26" s="252">
        <v>152.32</v>
      </c>
      <c r="U26" s="252">
        <v>221.87</v>
      </c>
    </row>
    <row r="27" spans="1:21">
      <c r="A27" s="251" t="s">
        <v>555</v>
      </c>
      <c r="B27">
        <v>7229</v>
      </c>
      <c r="C27" t="s">
        <v>190</v>
      </c>
      <c r="D27" t="s">
        <v>36</v>
      </c>
      <c r="E27" t="s">
        <v>556</v>
      </c>
      <c r="F27">
        <v>17.760000000000002</v>
      </c>
      <c r="G27">
        <v>29.505600000000001</v>
      </c>
      <c r="H27">
        <v>39.03</v>
      </c>
      <c r="I27">
        <f t="shared" si="0"/>
        <v>42.152400000000007</v>
      </c>
      <c r="J27">
        <v>20.77</v>
      </c>
      <c r="K27">
        <v>42.67</v>
      </c>
      <c r="L27">
        <v>68.59</v>
      </c>
      <c r="M27">
        <v>0</v>
      </c>
      <c r="N27" s="252">
        <v>1001</v>
      </c>
      <c r="O27" s="252" t="s">
        <v>191</v>
      </c>
      <c r="P27" s="252">
        <v>17.760000000000002</v>
      </c>
      <c r="Q27" s="252">
        <v>29.505600000000001</v>
      </c>
      <c r="R27" s="252">
        <v>42.152400000000007</v>
      </c>
      <c r="S27" s="252">
        <v>0</v>
      </c>
      <c r="T27" s="252">
        <v>20.77</v>
      </c>
      <c r="U27" s="252">
        <v>42.67</v>
      </c>
    </row>
    <row r="28" spans="1:21">
      <c r="A28" s="251" t="s">
        <v>557</v>
      </c>
      <c r="B28">
        <v>8312</v>
      </c>
      <c r="C28" t="s">
        <v>190</v>
      </c>
      <c r="D28" t="s">
        <v>53</v>
      </c>
      <c r="E28" t="s">
        <v>558</v>
      </c>
      <c r="F28">
        <v>101.03</v>
      </c>
      <c r="G28">
        <v>167.86440000000002</v>
      </c>
      <c r="H28">
        <v>222.04</v>
      </c>
      <c r="I28">
        <f t="shared" si="0"/>
        <v>239.8032</v>
      </c>
      <c r="J28">
        <v>118.21</v>
      </c>
      <c r="K28">
        <v>263.87</v>
      </c>
      <c r="L28">
        <v>414.9</v>
      </c>
      <c r="M28">
        <v>0</v>
      </c>
      <c r="N28" s="252">
        <v>1008</v>
      </c>
      <c r="O28" s="252" t="s">
        <v>198</v>
      </c>
      <c r="P28" s="252">
        <v>101.03</v>
      </c>
      <c r="Q28" s="252">
        <v>167.86440000000002</v>
      </c>
      <c r="R28" s="252">
        <v>239.8032</v>
      </c>
      <c r="S28" s="252">
        <v>0</v>
      </c>
      <c r="T28" s="252">
        <v>118.21</v>
      </c>
      <c r="U28" s="252">
        <v>263.87</v>
      </c>
    </row>
    <row r="29" spans="1:21">
      <c r="A29" s="251" t="s">
        <v>559</v>
      </c>
      <c r="B29">
        <v>7611</v>
      </c>
      <c r="C29" t="s">
        <v>190</v>
      </c>
      <c r="D29" t="s">
        <v>22</v>
      </c>
      <c r="E29" t="s">
        <v>560</v>
      </c>
      <c r="F29">
        <v>63.56</v>
      </c>
      <c r="G29">
        <v>105.6024</v>
      </c>
      <c r="H29">
        <v>139.68</v>
      </c>
      <c r="I29">
        <f t="shared" si="0"/>
        <v>150.85440000000003</v>
      </c>
      <c r="J29">
        <v>74.36</v>
      </c>
      <c r="K29">
        <v>112.67</v>
      </c>
      <c r="L29">
        <v>166.76</v>
      </c>
      <c r="M29">
        <v>0</v>
      </c>
      <c r="N29" s="252">
        <v>1004</v>
      </c>
      <c r="O29" s="252" t="s">
        <v>194</v>
      </c>
      <c r="P29" s="252">
        <v>63.56</v>
      </c>
      <c r="Q29" s="252">
        <v>105.6024</v>
      </c>
      <c r="R29" s="252">
        <v>150.85440000000003</v>
      </c>
      <c r="S29" s="252">
        <v>0</v>
      </c>
      <c r="T29" s="252">
        <v>74.36</v>
      </c>
      <c r="U29" s="252">
        <v>112.67</v>
      </c>
    </row>
    <row r="30" spans="1:21">
      <c r="A30" s="251" t="s">
        <v>561</v>
      </c>
      <c r="B30">
        <v>7177</v>
      </c>
      <c r="C30" t="s">
        <v>190</v>
      </c>
      <c r="D30" t="s">
        <v>179</v>
      </c>
      <c r="E30" t="s">
        <v>562</v>
      </c>
      <c r="F30">
        <v>38.950000000000003</v>
      </c>
      <c r="G30">
        <v>64.7136</v>
      </c>
      <c r="H30">
        <v>85.6</v>
      </c>
      <c r="I30">
        <f t="shared" si="0"/>
        <v>92.447999999999993</v>
      </c>
      <c r="J30">
        <v>45.57</v>
      </c>
      <c r="K30">
        <v>69.97</v>
      </c>
      <c r="L30">
        <v>105.56</v>
      </c>
      <c r="M30">
        <v>0</v>
      </c>
      <c r="N30" s="252">
        <v>1003</v>
      </c>
      <c r="O30" s="252" t="s">
        <v>193</v>
      </c>
      <c r="P30" s="252">
        <v>38.950000000000003</v>
      </c>
      <c r="Q30" s="252">
        <v>64.7136</v>
      </c>
      <c r="R30" s="252">
        <v>92.447999999999993</v>
      </c>
      <c r="S30" s="252">
        <v>0</v>
      </c>
      <c r="T30" s="252">
        <v>45.57</v>
      </c>
      <c r="U30" s="252">
        <v>69.97</v>
      </c>
    </row>
    <row r="31" spans="1:21">
      <c r="A31" s="251" t="s">
        <v>563</v>
      </c>
      <c r="B31">
        <v>8185</v>
      </c>
      <c r="C31" t="s">
        <v>190</v>
      </c>
      <c r="D31" t="s">
        <v>42</v>
      </c>
      <c r="E31" t="s">
        <v>564</v>
      </c>
      <c r="F31">
        <v>51.4</v>
      </c>
      <c r="G31">
        <v>85.406400000000005</v>
      </c>
      <c r="H31">
        <v>112.97</v>
      </c>
      <c r="I31">
        <f t="shared" si="0"/>
        <v>122.00760000000001</v>
      </c>
      <c r="J31">
        <v>60.14</v>
      </c>
      <c r="K31">
        <v>86.77</v>
      </c>
      <c r="L31">
        <v>134.76</v>
      </c>
      <c r="M31">
        <v>0</v>
      </c>
      <c r="N31" s="252">
        <v>1006</v>
      </c>
      <c r="O31" s="252" t="s">
        <v>196</v>
      </c>
      <c r="P31" s="252">
        <v>51.4</v>
      </c>
      <c r="Q31" s="252">
        <v>85.406400000000005</v>
      </c>
      <c r="R31" s="252">
        <v>122.00760000000001</v>
      </c>
      <c r="S31" s="252">
        <v>0</v>
      </c>
      <c r="T31" s="252">
        <v>60.14</v>
      </c>
      <c r="U31" s="252">
        <v>86.77</v>
      </c>
    </row>
    <row r="32" spans="1:21">
      <c r="A32" s="251" t="s">
        <v>565</v>
      </c>
      <c r="B32">
        <v>7847</v>
      </c>
      <c r="C32" t="s">
        <v>190</v>
      </c>
      <c r="D32" t="s">
        <v>44</v>
      </c>
      <c r="E32" t="s">
        <v>566</v>
      </c>
      <c r="F32">
        <v>58.39</v>
      </c>
      <c r="G32">
        <v>97.016400000000004</v>
      </c>
      <c r="H32">
        <v>128.33000000000001</v>
      </c>
      <c r="I32">
        <f t="shared" si="0"/>
        <v>138.59640000000002</v>
      </c>
      <c r="J32">
        <v>68.319999999999993</v>
      </c>
      <c r="K32">
        <v>129.47</v>
      </c>
      <c r="L32">
        <v>197.56</v>
      </c>
      <c r="M32">
        <v>0</v>
      </c>
      <c r="N32" s="252">
        <v>1007</v>
      </c>
      <c r="O32" s="252" t="s">
        <v>197</v>
      </c>
      <c r="P32" s="252">
        <v>58.39</v>
      </c>
      <c r="Q32" s="252">
        <v>97.016400000000004</v>
      </c>
      <c r="R32" s="252">
        <v>138.59640000000002</v>
      </c>
      <c r="S32" s="252">
        <v>0</v>
      </c>
      <c r="T32" s="252">
        <v>68.319999999999993</v>
      </c>
      <c r="U32" s="252">
        <v>129.47</v>
      </c>
    </row>
    <row r="33" spans="1:21">
      <c r="A33" s="251" t="s">
        <v>567</v>
      </c>
      <c r="B33">
        <v>7179</v>
      </c>
      <c r="C33" t="s">
        <v>190</v>
      </c>
      <c r="D33" t="s">
        <v>19</v>
      </c>
      <c r="E33" t="s">
        <v>568</v>
      </c>
      <c r="F33">
        <v>23.82</v>
      </c>
      <c r="G33">
        <v>39.582000000000001</v>
      </c>
      <c r="H33">
        <v>52.36</v>
      </c>
      <c r="I33">
        <f t="shared" si="0"/>
        <v>56.5488</v>
      </c>
      <c r="J33">
        <v>27.87</v>
      </c>
      <c r="K33">
        <v>55.97</v>
      </c>
      <c r="L33">
        <v>97.96</v>
      </c>
      <c r="M33">
        <v>0</v>
      </c>
      <c r="N33" s="252">
        <v>1002</v>
      </c>
      <c r="O33" s="252" t="s">
        <v>192</v>
      </c>
      <c r="P33" s="252">
        <v>23.82</v>
      </c>
      <c r="Q33" s="252">
        <v>39.582000000000001</v>
      </c>
      <c r="R33" s="252">
        <v>56.5488</v>
      </c>
      <c r="S33" s="252">
        <v>0</v>
      </c>
      <c r="T33" s="252">
        <v>27.87</v>
      </c>
      <c r="U33" s="252">
        <v>55.97</v>
      </c>
    </row>
    <row r="34" spans="1:21">
      <c r="A34" s="251" t="s">
        <v>569</v>
      </c>
      <c r="B34">
        <v>7853</v>
      </c>
      <c r="C34" t="s">
        <v>190</v>
      </c>
      <c r="D34" t="s">
        <v>33</v>
      </c>
      <c r="E34" t="s">
        <v>570</v>
      </c>
      <c r="F34">
        <v>139.06</v>
      </c>
      <c r="G34">
        <v>231.05520000000001</v>
      </c>
      <c r="H34">
        <v>305.62</v>
      </c>
      <c r="I34">
        <f t="shared" si="0"/>
        <v>330.06960000000004</v>
      </c>
      <c r="J34">
        <v>162.69999999999999</v>
      </c>
      <c r="K34">
        <v>201.57</v>
      </c>
      <c r="L34">
        <v>344.76</v>
      </c>
      <c r="M34">
        <v>0</v>
      </c>
      <c r="N34" s="252">
        <v>1005</v>
      </c>
      <c r="O34" s="252" t="s">
        <v>195</v>
      </c>
      <c r="P34" s="252">
        <v>139.06</v>
      </c>
      <c r="Q34" s="252">
        <v>231.05520000000001</v>
      </c>
      <c r="R34" s="252">
        <v>330.06960000000004</v>
      </c>
      <c r="S34" s="252">
        <v>0</v>
      </c>
      <c r="T34" s="252">
        <v>162.69999999999999</v>
      </c>
      <c r="U34" s="252">
        <v>201.57</v>
      </c>
    </row>
    <row r="35" spans="1:21">
      <c r="A35" s="251" t="s">
        <v>571</v>
      </c>
      <c r="B35">
        <v>7097</v>
      </c>
      <c r="C35" t="s">
        <v>218</v>
      </c>
      <c r="D35" t="s">
        <v>36</v>
      </c>
      <c r="E35" t="s">
        <v>219</v>
      </c>
      <c r="F35">
        <v>19.3</v>
      </c>
      <c r="G35">
        <v>32.065200000000004</v>
      </c>
      <c r="H35">
        <v>42.41</v>
      </c>
      <c r="I35">
        <f t="shared" si="0"/>
        <v>45.802799999999998</v>
      </c>
      <c r="J35">
        <v>22.58</v>
      </c>
      <c r="K35">
        <v>44.77</v>
      </c>
      <c r="L35">
        <v>76.760000000000005</v>
      </c>
      <c r="M35">
        <v>0</v>
      </c>
      <c r="N35" s="252">
        <v>30001</v>
      </c>
      <c r="O35" s="252" t="s">
        <v>219</v>
      </c>
      <c r="P35" s="252">
        <v>19.3</v>
      </c>
      <c r="Q35" s="252">
        <v>32.065200000000004</v>
      </c>
      <c r="R35" s="252">
        <v>45.802799999999998</v>
      </c>
      <c r="S35" s="252">
        <v>0</v>
      </c>
      <c r="T35" s="252">
        <v>22.58</v>
      </c>
      <c r="U35" s="252">
        <v>44.77</v>
      </c>
    </row>
    <row r="36" spans="1:21">
      <c r="A36" s="251" t="s">
        <v>572</v>
      </c>
      <c r="B36">
        <v>7577</v>
      </c>
      <c r="C36" t="s">
        <v>218</v>
      </c>
      <c r="D36" t="s">
        <v>22</v>
      </c>
      <c r="E36" t="s">
        <v>222</v>
      </c>
      <c r="F36">
        <v>58.97</v>
      </c>
      <c r="G36">
        <v>97.97760000000001</v>
      </c>
      <c r="H36">
        <v>129.6</v>
      </c>
      <c r="I36">
        <f t="shared" si="0"/>
        <v>139.96799999999999</v>
      </c>
      <c r="J36">
        <v>69</v>
      </c>
      <c r="K36">
        <v>100.77</v>
      </c>
      <c r="L36">
        <v>151.16</v>
      </c>
      <c r="M36">
        <v>0</v>
      </c>
      <c r="N36" s="252">
        <v>30004</v>
      </c>
      <c r="O36" s="252" t="s">
        <v>222</v>
      </c>
      <c r="P36" s="252">
        <v>58.97</v>
      </c>
      <c r="Q36" s="252">
        <v>97.97760000000001</v>
      </c>
      <c r="R36" s="252">
        <v>139.96799999999999</v>
      </c>
      <c r="S36" s="252">
        <v>0</v>
      </c>
      <c r="T36" s="252">
        <v>69</v>
      </c>
      <c r="U36" s="252">
        <v>100.77</v>
      </c>
    </row>
    <row r="37" spans="1:21">
      <c r="A37" s="251" t="s">
        <v>573</v>
      </c>
      <c r="B37">
        <v>7099</v>
      </c>
      <c r="C37" t="s">
        <v>218</v>
      </c>
      <c r="D37" t="s">
        <v>179</v>
      </c>
      <c r="E37" t="s">
        <v>221</v>
      </c>
      <c r="F37">
        <v>37.729999999999997</v>
      </c>
      <c r="G37">
        <v>62.694000000000003</v>
      </c>
      <c r="H37">
        <v>82.93</v>
      </c>
      <c r="I37">
        <f t="shared" si="0"/>
        <v>89.564400000000006</v>
      </c>
      <c r="J37">
        <v>44.14</v>
      </c>
      <c r="K37">
        <v>74.17</v>
      </c>
      <c r="L37">
        <v>110.76</v>
      </c>
      <c r="M37">
        <v>0</v>
      </c>
      <c r="N37" s="252">
        <v>30003</v>
      </c>
      <c r="O37" s="252" t="s">
        <v>221</v>
      </c>
      <c r="P37" s="252">
        <v>37.729999999999997</v>
      </c>
      <c r="Q37" s="252">
        <v>62.694000000000003</v>
      </c>
      <c r="R37" s="252">
        <v>89.564400000000006</v>
      </c>
      <c r="S37" s="252">
        <v>0</v>
      </c>
      <c r="T37" s="252">
        <v>44.14</v>
      </c>
      <c r="U37" s="252">
        <v>74.17</v>
      </c>
    </row>
    <row r="38" spans="1:21">
      <c r="A38" s="251" t="s">
        <v>574</v>
      </c>
      <c r="B38">
        <v>7220</v>
      </c>
      <c r="C38" t="s">
        <v>218</v>
      </c>
      <c r="D38" t="s">
        <v>42</v>
      </c>
      <c r="E38" t="s">
        <v>224</v>
      </c>
      <c r="F38">
        <v>53.77</v>
      </c>
      <c r="G38">
        <v>89.337600000000009</v>
      </c>
      <c r="H38">
        <v>118.17</v>
      </c>
      <c r="I38">
        <f t="shared" si="0"/>
        <v>127.62360000000001</v>
      </c>
      <c r="J38">
        <v>62.91</v>
      </c>
      <c r="K38">
        <v>86.77</v>
      </c>
      <c r="L38">
        <v>120.16</v>
      </c>
      <c r="M38">
        <v>0</v>
      </c>
      <c r="N38" s="252">
        <v>30006</v>
      </c>
      <c r="O38" s="252" t="s">
        <v>224</v>
      </c>
      <c r="P38" s="252">
        <v>53.77</v>
      </c>
      <c r="Q38" s="252">
        <v>89.337600000000009</v>
      </c>
      <c r="R38" s="252">
        <v>127.62360000000001</v>
      </c>
      <c r="S38" s="252">
        <v>0</v>
      </c>
      <c r="T38" s="252">
        <v>62.91</v>
      </c>
      <c r="U38" s="252">
        <v>86.77</v>
      </c>
    </row>
    <row r="39" spans="1:21">
      <c r="A39" s="251" t="s">
        <v>575</v>
      </c>
      <c r="B39">
        <v>7708</v>
      </c>
      <c r="C39" t="s">
        <v>218</v>
      </c>
      <c r="D39" t="s">
        <v>44</v>
      </c>
      <c r="E39" t="s">
        <v>225</v>
      </c>
      <c r="F39">
        <v>49.33</v>
      </c>
      <c r="G39">
        <v>81.961200000000005</v>
      </c>
      <c r="H39">
        <v>108.41</v>
      </c>
      <c r="I39">
        <f t="shared" si="0"/>
        <v>117.08280000000001</v>
      </c>
      <c r="J39">
        <v>57.72</v>
      </c>
      <c r="K39">
        <v>109.87</v>
      </c>
      <c r="L39">
        <v>150.76</v>
      </c>
      <c r="M39">
        <v>0</v>
      </c>
      <c r="N39" s="252">
        <v>30007</v>
      </c>
      <c r="O39" s="252" t="s">
        <v>225</v>
      </c>
      <c r="P39" s="252">
        <v>49.33</v>
      </c>
      <c r="Q39" s="252">
        <v>81.961200000000005</v>
      </c>
      <c r="R39" s="252">
        <v>117.08280000000001</v>
      </c>
      <c r="S39" s="252">
        <v>0</v>
      </c>
      <c r="T39" s="252">
        <v>57.72</v>
      </c>
      <c r="U39" s="252">
        <v>109.87</v>
      </c>
    </row>
    <row r="40" spans="1:21">
      <c r="A40" s="251" t="s">
        <v>576</v>
      </c>
      <c r="B40">
        <v>7095</v>
      </c>
      <c r="C40" t="s">
        <v>218</v>
      </c>
      <c r="D40" t="s">
        <v>19</v>
      </c>
      <c r="E40" t="s">
        <v>220</v>
      </c>
      <c r="F40">
        <v>24.01</v>
      </c>
      <c r="G40">
        <v>39.895200000000003</v>
      </c>
      <c r="H40">
        <v>52.77</v>
      </c>
      <c r="I40">
        <f t="shared" si="0"/>
        <v>56.991600000000005</v>
      </c>
      <c r="J40">
        <v>28.09</v>
      </c>
      <c r="K40">
        <v>53.17</v>
      </c>
      <c r="L40">
        <v>90.36</v>
      </c>
      <c r="M40">
        <v>0</v>
      </c>
      <c r="N40" s="252">
        <v>30002</v>
      </c>
      <c r="O40" s="252" t="s">
        <v>220</v>
      </c>
      <c r="P40" s="252">
        <v>24.01</v>
      </c>
      <c r="Q40" s="252">
        <v>39.895200000000003</v>
      </c>
      <c r="R40" s="252">
        <v>56.991600000000005</v>
      </c>
      <c r="S40" s="252">
        <v>0</v>
      </c>
      <c r="T40" s="252">
        <v>28.09</v>
      </c>
      <c r="U40" s="252">
        <v>53.17</v>
      </c>
    </row>
    <row r="41" spans="1:21">
      <c r="A41" s="251" t="s">
        <v>577</v>
      </c>
      <c r="B41">
        <v>7575</v>
      </c>
      <c r="C41" t="s">
        <v>218</v>
      </c>
      <c r="D41" t="s">
        <v>578</v>
      </c>
      <c r="E41" t="s">
        <v>223</v>
      </c>
      <c r="F41">
        <v>110.82</v>
      </c>
      <c r="G41">
        <v>184.12920000000003</v>
      </c>
      <c r="H41">
        <v>243.55</v>
      </c>
      <c r="I41">
        <f t="shared" si="0"/>
        <v>263.03400000000005</v>
      </c>
      <c r="J41">
        <v>129.66</v>
      </c>
      <c r="K41">
        <v>181.97</v>
      </c>
      <c r="L41">
        <v>250.96</v>
      </c>
      <c r="M41">
        <v>0</v>
      </c>
      <c r="N41" s="252">
        <v>30005</v>
      </c>
      <c r="O41" s="252" t="s">
        <v>223</v>
      </c>
      <c r="P41" s="252">
        <v>110.82</v>
      </c>
      <c r="Q41" s="252">
        <v>184.12920000000003</v>
      </c>
      <c r="R41" s="252">
        <v>263.03400000000005</v>
      </c>
      <c r="S41" s="252">
        <v>0</v>
      </c>
      <c r="T41" s="252">
        <v>129.66</v>
      </c>
      <c r="U41" s="252">
        <v>181.97</v>
      </c>
    </row>
    <row r="42" spans="1:21">
      <c r="A42" s="251" t="s">
        <v>579</v>
      </c>
      <c r="B42">
        <v>8682</v>
      </c>
      <c r="C42" t="s">
        <v>188</v>
      </c>
      <c r="D42" t="s">
        <v>59</v>
      </c>
      <c r="E42" t="s">
        <v>189</v>
      </c>
      <c r="F42">
        <v>18.010000000000002</v>
      </c>
      <c r="G42">
        <v>29.926800000000004</v>
      </c>
      <c r="H42">
        <v>39.58</v>
      </c>
      <c r="I42">
        <f t="shared" si="0"/>
        <v>42.746400000000001</v>
      </c>
      <c r="J42">
        <v>21.07</v>
      </c>
      <c r="K42">
        <v>45.47</v>
      </c>
      <c r="L42">
        <v>80</v>
      </c>
      <c r="M42">
        <v>0</v>
      </c>
      <c r="N42" s="252">
        <v>18001</v>
      </c>
      <c r="O42" s="252" t="s">
        <v>189</v>
      </c>
      <c r="P42" s="252">
        <v>18.010000000000002</v>
      </c>
      <c r="Q42" s="252">
        <v>29.926800000000004</v>
      </c>
      <c r="R42" s="252">
        <v>42.746400000000001</v>
      </c>
      <c r="S42" s="252">
        <v>0</v>
      </c>
      <c r="T42" s="252">
        <v>21.07</v>
      </c>
      <c r="U42" s="252">
        <v>45.47</v>
      </c>
    </row>
    <row r="43" spans="1:21">
      <c r="A43" s="251" t="s">
        <v>580</v>
      </c>
      <c r="B43">
        <v>7607</v>
      </c>
      <c r="C43" t="s">
        <v>237</v>
      </c>
      <c r="D43" t="s">
        <v>36</v>
      </c>
      <c r="E43" t="s">
        <v>581</v>
      </c>
      <c r="F43">
        <v>18.11</v>
      </c>
      <c r="G43">
        <v>30.088800000000003</v>
      </c>
      <c r="H43">
        <v>39.799999999999997</v>
      </c>
      <c r="I43">
        <f t="shared" si="0"/>
        <v>42.984000000000002</v>
      </c>
      <c r="J43">
        <v>21.19</v>
      </c>
      <c r="K43">
        <v>45.47</v>
      </c>
      <c r="L43">
        <v>80.36</v>
      </c>
      <c r="M43">
        <v>0</v>
      </c>
      <c r="N43" s="252">
        <v>5001</v>
      </c>
      <c r="O43" s="252" t="s">
        <v>238</v>
      </c>
      <c r="P43" s="252">
        <v>18.11</v>
      </c>
      <c r="Q43" s="252">
        <v>30.088800000000003</v>
      </c>
      <c r="R43" s="252">
        <v>42.984000000000002</v>
      </c>
      <c r="S43" s="252">
        <v>0</v>
      </c>
      <c r="T43" s="252">
        <v>21.19</v>
      </c>
      <c r="U43" s="252">
        <v>45.47</v>
      </c>
    </row>
    <row r="44" spans="1:21">
      <c r="A44" s="251" t="s">
        <v>582</v>
      </c>
      <c r="B44">
        <v>7840</v>
      </c>
      <c r="C44" t="s">
        <v>237</v>
      </c>
      <c r="D44" t="s">
        <v>53</v>
      </c>
      <c r="E44" t="s">
        <v>583</v>
      </c>
      <c r="F44">
        <v>62.27</v>
      </c>
      <c r="G44">
        <v>103.464</v>
      </c>
      <c r="H44">
        <v>136.85</v>
      </c>
      <c r="I44">
        <f t="shared" si="0"/>
        <v>147.798</v>
      </c>
      <c r="J44">
        <v>72.849999999999994</v>
      </c>
      <c r="K44">
        <v>157.47</v>
      </c>
      <c r="L44">
        <v>230.16</v>
      </c>
      <c r="M44">
        <v>0</v>
      </c>
      <c r="N44" s="252">
        <v>5006</v>
      </c>
      <c r="O44" s="252" t="s">
        <v>243</v>
      </c>
      <c r="P44" s="252">
        <v>62.27</v>
      </c>
      <c r="Q44" s="252">
        <v>103.464</v>
      </c>
      <c r="R44" s="252">
        <v>147.798</v>
      </c>
      <c r="S44" s="252">
        <v>0</v>
      </c>
      <c r="T44" s="252">
        <v>72.849999999999994</v>
      </c>
      <c r="U44" s="252">
        <v>157.47</v>
      </c>
    </row>
    <row r="45" spans="1:21">
      <c r="A45" s="251" t="s">
        <v>584</v>
      </c>
      <c r="B45">
        <v>7851</v>
      </c>
      <c r="C45" t="s">
        <v>237</v>
      </c>
      <c r="D45" t="s">
        <v>22</v>
      </c>
      <c r="E45" t="s">
        <v>585</v>
      </c>
      <c r="F45">
        <v>65.25</v>
      </c>
      <c r="G45">
        <v>108.4104</v>
      </c>
      <c r="H45">
        <v>143.4</v>
      </c>
      <c r="I45">
        <f t="shared" si="0"/>
        <v>154.87200000000001</v>
      </c>
      <c r="J45">
        <v>76.34</v>
      </c>
      <c r="K45">
        <v>109.17</v>
      </c>
      <c r="L45">
        <v>190.96</v>
      </c>
      <c r="M45">
        <v>0</v>
      </c>
      <c r="N45" s="252">
        <v>5004</v>
      </c>
      <c r="O45" s="252" t="s">
        <v>241</v>
      </c>
      <c r="P45" s="252">
        <v>65.25</v>
      </c>
      <c r="Q45" s="252">
        <v>108.4104</v>
      </c>
      <c r="R45" s="252">
        <v>154.87200000000001</v>
      </c>
      <c r="S45" s="252">
        <v>0</v>
      </c>
      <c r="T45" s="252">
        <v>76.34</v>
      </c>
      <c r="U45" s="252">
        <v>109.17</v>
      </c>
    </row>
    <row r="46" spans="1:21">
      <c r="A46" s="251" t="s">
        <v>586</v>
      </c>
      <c r="B46">
        <v>7849</v>
      </c>
      <c r="C46" t="s">
        <v>237</v>
      </c>
      <c r="D46" t="s">
        <v>587</v>
      </c>
      <c r="E46" t="s">
        <v>588</v>
      </c>
      <c r="F46">
        <v>51.83</v>
      </c>
      <c r="G46">
        <v>86.119200000000006</v>
      </c>
      <c r="H46">
        <v>113.91</v>
      </c>
      <c r="I46">
        <f t="shared" si="0"/>
        <v>123.0228</v>
      </c>
      <c r="J46">
        <v>60.64</v>
      </c>
      <c r="K46">
        <v>93.07</v>
      </c>
      <c r="L46">
        <v>145.76</v>
      </c>
      <c r="M46">
        <v>0</v>
      </c>
      <c r="N46" s="252">
        <v>5003</v>
      </c>
      <c r="O46" s="252" t="s">
        <v>240</v>
      </c>
      <c r="P46" s="252">
        <v>51.83</v>
      </c>
      <c r="Q46" s="252">
        <v>86.119200000000006</v>
      </c>
      <c r="R46" s="252">
        <v>123.0228</v>
      </c>
      <c r="S46" s="252">
        <v>0</v>
      </c>
      <c r="T46" s="252">
        <v>60.64</v>
      </c>
      <c r="U46" s="252">
        <v>93.07</v>
      </c>
    </row>
    <row r="47" spans="1:21">
      <c r="A47" s="251" t="s">
        <v>589</v>
      </c>
      <c r="B47">
        <v>7930</v>
      </c>
      <c r="C47" t="s">
        <v>237</v>
      </c>
      <c r="D47" t="s">
        <v>19</v>
      </c>
      <c r="E47" t="s">
        <v>590</v>
      </c>
      <c r="F47">
        <v>25.36</v>
      </c>
      <c r="G47">
        <v>42.141600000000004</v>
      </c>
      <c r="H47">
        <v>55.74</v>
      </c>
      <c r="I47">
        <f t="shared" si="0"/>
        <v>60.199200000000005</v>
      </c>
      <c r="J47">
        <v>29.67</v>
      </c>
      <c r="K47">
        <v>62.27</v>
      </c>
      <c r="L47">
        <v>105.96</v>
      </c>
      <c r="M47">
        <v>0</v>
      </c>
      <c r="N47" s="252">
        <v>5002</v>
      </c>
      <c r="O47" s="252" t="s">
        <v>239</v>
      </c>
      <c r="P47" s="252">
        <v>25.36</v>
      </c>
      <c r="Q47" s="252">
        <v>42.141600000000004</v>
      </c>
      <c r="R47" s="252">
        <v>60.199200000000005</v>
      </c>
      <c r="S47" s="252">
        <v>0</v>
      </c>
      <c r="T47" s="252">
        <v>29.67</v>
      </c>
      <c r="U47" s="252">
        <v>62.27</v>
      </c>
    </row>
    <row r="48" spans="1:21">
      <c r="A48" s="251" t="s">
        <v>591</v>
      </c>
      <c r="B48">
        <v>7962</v>
      </c>
      <c r="C48" t="s">
        <v>237</v>
      </c>
      <c r="D48" t="s">
        <v>348</v>
      </c>
      <c r="E48" t="s">
        <v>592</v>
      </c>
      <c r="F48">
        <v>35.01</v>
      </c>
      <c r="G48">
        <v>58.168800000000005</v>
      </c>
      <c r="H48">
        <v>76.94</v>
      </c>
      <c r="I48">
        <f t="shared" si="0"/>
        <v>83.095200000000006</v>
      </c>
      <c r="J48">
        <v>40.96</v>
      </c>
      <c r="K48">
        <v>79.069999999999993</v>
      </c>
      <c r="L48">
        <v>130.16</v>
      </c>
      <c r="M48">
        <v>0</v>
      </c>
      <c r="N48" s="252">
        <v>5005</v>
      </c>
      <c r="O48" s="252" t="s">
        <v>242</v>
      </c>
      <c r="P48" s="252">
        <v>35.01</v>
      </c>
      <c r="Q48" s="252">
        <v>58.168800000000005</v>
      </c>
      <c r="R48" s="252">
        <v>83.095200000000006</v>
      </c>
      <c r="S48" s="252">
        <v>0</v>
      </c>
      <c r="T48" s="252">
        <v>40.96</v>
      </c>
      <c r="U48" s="252">
        <v>79.069999999999993</v>
      </c>
    </row>
    <row r="49" spans="1:21">
      <c r="A49" s="251" t="s">
        <v>593</v>
      </c>
      <c r="B49">
        <v>14703</v>
      </c>
      <c r="C49" t="s">
        <v>594</v>
      </c>
      <c r="D49" t="s">
        <v>55</v>
      </c>
      <c r="E49" t="s">
        <v>595</v>
      </c>
      <c r="F49">
        <v>39.1</v>
      </c>
      <c r="G49">
        <v>64.962000000000003</v>
      </c>
      <c r="H49">
        <v>85.93</v>
      </c>
      <c r="I49">
        <f t="shared" si="0"/>
        <v>92.804400000000015</v>
      </c>
      <c r="J49">
        <v>45.74</v>
      </c>
      <c r="K49">
        <v>119.1</v>
      </c>
      <c r="L49">
        <v>148.9</v>
      </c>
      <c r="M49">
        <v>0</v>
      </c>
      <c r="N49" s="252">
        <v>49010</v>
      </c>
      <c r="O49" s="252" t="s">
        <v>595</v>
      </c>
      <c r="P49" s="252">
        <v>39.1</v>
      </c>
      <c r="Q49" s="252">
        <v>64.962000000000003</v>
      </c>
      <c r="R49" s="252">
        <v>92.804400000000015</v>
      </c>
      <c r="S49" s="252">
        <v>0</v>
      </c>
      <c r="T49" s="252">
        <v>45.74</v>
      </c>
      <c r="U49" s="252">
        <v>119.1</v>
      </c>
    </row>
    <row r="50" spans="1:21">
      <c r="A50" s="251" t="s">
        <v>596</v>
      </c>
      <c r="B50">
        <v>14589</v>
      </c>
      <c r="C50" t="s">
        <v>594</v>
      </c>
      <c r="D50" t="s">
        <v>36</v>
      </c>
      <c r="E50" t="s">
        <v>597</v>
      </c>
      <c r="F50">
        <v>12.7</v>
      </c>
      <c r="G50">
        <v>21.103200000000001</v>
      </c>
      <c r="H50">
        <v>27.91</v>
      </c>
      <c r="I50">
        <f t="shared" si="0"/>
        <v>30.142800000000001</v>
      </c>
      <c r="J50">
        <v>14.86</v>
      </c>
      <c r="K50">
        <v>55.16</v>
      </c>
      <c r="L50">
        <v>68.95</v>
      </c>
      <c r="M50">
        <v>0</v>
      </c>
      <c r="N50" s="252">
        <v>50002</v>
      </c>
      <c r="O50" s="252" t="s">
        <v>597</v>
      </c>
      <c r="P50" s="252">
        <v>12.7</v>
      </c>
      <c r="Q50" s="252">
        <v>21.103200000000001</v>
      </c>
      <c r="R50" s="252">
        <v>30.142800000000001</v>
      </c>
      <c r="S50" s="252">
        <v>0</v>
      </c>
      <c r="T50" s="252">
        <v>14.86</v>
      </c>
      <c r="U50" s="252">
        <v>55.16</v>
      </c>
    </row>
    <row r="51" spans="1:21">
      <c r="A51" s="251" t="s">
        <v>598</v>
      </c>
      <c r="B51">
        <v>14481</v>
      </c>
      <c r="C51" t="s">
        <v>594</v>
      </c>
      <c r="D51" t="s">
        <v>599</v>
      </c>
      <c r="E51" t="s">
        <v>324</v>
      </c>
      <c r="F51">
        <v>25.78</v>
      </c>
      <c r="G51">
        <v>42.832799999999999</v>
      </c>
      <c r="H51">
        <v>56.66</v>
      </c>
      <c r="I51">
        <f t="shared" si="0"/>
        <v>61.192799999999998</v>
      </c>
      <c r="J51">
        <v>30.17</v>
      </c>
      <c r="K51">
        <v>62.27</v>
      </c>
      <c r="L51">
        <v>88.95</v>
      </c>
      <c r="M51">
        <v>0</v>
      </c>
      <c r="N51" s="252">
        <v>49001</v>
      </c>
      <c r="O51" s="252" t="s">
        <v>324</v>
      </c>
      <c r="P51" s="252">
        <v>25.78</v>
      </c>
      <c r="Q51" s="252">
        <v>42.832799999999999</v>
      </c>
      <c r="R51" s="252">
        <v>61.192799999999998</v>
      </c>
      <c r="S51" s="252">
        <v>0</v>
      </c>
      <c r="T51" s="252">
        <v>30.17</v>
      </c>
      <c r="U51" s="252">
        <v>62.27</v>
      </c>
    </row>
    <row r="52" spans="1:21">
      <c r="A52" s="251" t="s">
        <v>600</v>
      </c>
      <c r="B52">
        <v>14699</v>
      </c>
      <c r="C52" t="s">
        <v>594</v>
      </c>
      <c r="D52" t="s">
        <v>53</v>
      </c>
      <c r="E52" t="s">
        <v>332</v>
      </c>
      <c r="F52">
        <v>31.24</v>
      </c>
      <c r="G52">
        <v>51.904800000000009</v>
      </c>
      <c r="H52">
        <v>68.66</v>
      </c>
      <c r="I52">
        <f t="shared" si="0"/>
        <v>74.152799999999999</v>
      </c>
      <c r="J52">
        <v>36.549999999999997</v>
      </c>
      <c r="K52">
        <v>93.56</v>
      </c>
      <c r="L52">
        <v>116.9</v>
      </c>
      <c r="M52">
        <v>0</v>
      </c>
      <c r="N52" s="252">
        <v>49009</v>
      </c>
      <c r="O52" s="252" t="s">
        <v>332</v>
      </c>
      <c r="P52" s="252">
        <v>31.24</v>
      </c>
      <c r="Q52" s="252">
        <v>51.904800000000009</v>
      </c>
      <c r="R52" s="252">
        <v>74.152799999999999</v>
      </c>
      <c r="S52" s="252">
        <v>0</v>
      </c>
      <c r="T52" s="252">
        <v>36.549999999999997</v>
      </c>
      <c r="U52" s="252">
        <v>93.56</v>
      </c>
    </row>
    <row r="53" spans="1:21">
      <c r="A53" s="251" t="s">
        <v>601</v>
      </c>
      <c r="B53">
        <v>14701</v>
      </c>
      <c r="C53" t="s">
        <v>594</v>
      </c>
      <c r="D53" t="s">
        <v>53</v>
      </c>
      <c r="E53" t="s">
        <v>602</v>
      </c>
      <c r="F53">
        <v>33.51</v>
      </c>
      <c r="G53">
        <v>55.673999999999999</v>
      </c>
      <c r="H53">
        <v>73.64</v>
      </c>
      <c r="I53">
        <f t="shared" si="0"/>
        <v>79.531200000000013</v>
      </c>
      <c r="J53">
        <v>39.21</v>
      </c>
      <c r="K53">
        <v>82.36</v>
      </c>
      <c r="L53">
        <v>102.9</v>
      </c>
      <c r="M53">
        <v>0</v>
      </c>
      <c r="N53" s="252">
        <v>50009</v>
      </c>
      <c r="O53" s="252" t="s">
        <v>602</v>
      </c>
      <c r="P53" s="252">
        <v>33.51</v>
      </c>
      <c r="Q53" s="252">
        <v>55.673999999999999</v>
      </c>
      <c r="R53" s="252">
        <v>79.531200000000013</v>
      </c>
      <c r="S53" s="252">
        <v>0</v>
      </c>
      <c r="T53" s="252">
        <v>39.21</v>
      </c>
      <c r="U53" s="252">
        <v>82.36</v>
      </c>
    </row>
    <row r="54" spans="1:21">
      <c r="A54" s="251" t="s">
        <v>603</v>
      </c>
      <c r="B54">
        <v>14809</v>
      </c>
      <c r="C54" t="s">
        <v>594</v>
      </c>
      <c r="D54" t="s">
        <v>22</v>
      </c>
      <c r="E54" t="s">
        <v>328</v>
      </c>
      <c r="F54">
        <v>28.2</v>
      </c>
      <c r="G54">
        <v>45.856800000000007</v>
      </c>
      <c r="H54">
        <v>60.66</v>
      </c>
      <c r="I54">
        <f t="shared" si="0"/>
        <v>65.512799999999999</v>
      </c>
      <c r="J54">
        <v>32.99</v>
      </c>
      <c r="K54">
        <v>85.56</v>
      </c>
      <c r="L54">
        <v>106.9</v>
      </c>
      <c r="M54">
        <v>0</v>
      </c>
      <c r="N54" s="252">
        <v>49005</v>
      </c>
      <c r="O54" s="252" t="s">
        <v>328</v>
      </c>
      <c r="P54" s="252">
        <v>28.2</v>
      </c>
      <c r="Q54" s="252">
        <v>45.856800000000007</v>
      </c>
      <c r="R54" s="252">
        <v>65.512799999999999</v>
      </c>
      <c r="S54" s="252">
        <v>0</v>
      </c>
      <c r="T54" s="252">
        <v>32.99</v>
      </c>
      <c r="U54" s="252">
        <v>85.56</v>
      </c>
    </row>
    <row r="55" spans="1:21">
      <c r="A55" s="251" t="s">
        <v>604</v>
      </c>
      <c r="B55">
        <v>14578</v>
      </c>
      <c r="C55" t="s">
        <v>594</v>
      </c>
      <c r="D55" t="s">
        <v>22</v>
      </c>
      <c r="E55" t="s">
        <v>605</v>
      </c>
      <c r="F55">
        <v>26.89</v>
      </c>
      <c r="G55">
        <v>44.679600000000001</v>
      </c>
      <c r="H55">
        <v>59.1</v>
      </c>
      <c r="I55">
        <f t="shared" si="0"/>
        <v>63.828000000000003</v>
      </c>
      <c r="J55">
        <v>31.46</v>
      </c>
      <c r="K55">
        <v>85.56</v>
      </c>
      <c r="L55">
        <v>106.9</v>
      </c>
      <c r="M55">
        <v>0</v>
      </c>
      <c r="N55" s="252">
        <v>50005</v>
      </c>
      <c r="O55" s="252" t="s">
        <v>605</v>
      </c>
      <c r="P55" s="252">
        <v>26.89</v>
      </c>
      <c r="Q55" s="252">
        <v>44.679600000000001</v>
      </c>
      <c r="R55" s="252">
        <v>63.828000000000003</v>
      </c>
      <c r="S55" s="252">
        <v>0</v>
      </c>
      <c r="T55" s="252">
        <v>31.46</v>
      </c>
      <c r="U55" s="252">
        <v>85.56</v>
      </c>
    </row>
    <row r="56" spans="1:21">
      <c r="A56" s="251" t="s">
        <v>606</v>
      </c>
      <c r="B56">
        <v>14644</v>
      </c>
      <c r="C56" t="s">
        <v>594</v>
      </c>
      <c r="D56" t="s">
        <v>179</v>
      </c>
      <c r="E56" t="s">
        <v>327</v>
      </c>
      <c r="F56">
        <v>18.100000000000001</v>
      </c>
      <c r="G56">
        <v>30.078000000000003</v>
      </c>
      <c r="H56">
        <v>39.78</v>
      </c>
      <c r="I56">
        <f t="shared" si="0"/>
        <v>42.962400000000002</v>
      </c>
      <c r="J56">
        <v>21.18</v>
      </c>
      <c r="K56">
        <v>60.76</v>
      </c>
      <c r="L56">
        <v>75.95</v>
      </c>
      <c r="M56">
        <v>0</v>
      </c>
      <c r="N56" s="252">
        <v>49004</v>
      </c>
      <c r="O56" s="252" t="s">
        <v>327</v>
      </c>
      <c r="P56" s="252">
        <v>18.100000000000001</v>
      </c>
      <c r="Q56" s="252">
        <v>30.078000000000003</v>
      </c>
      <c r="R56" s="252">
        <v>42.962400000000002</v>
      </c>
      <c r="S56" s="252">
        <v>0</v>
      </c>
      <c r="T56" s="252">
        <v>21.18</v>
      </c>
      <c r="U56" s="252">
        <v>60.76</v>
      </c>
    </row>
    <row r="57" spans="1:21">
      <c r="A57" s="251" t="s">
        <v>607</v>
      </c>
      <c r="B57">
        <v>14474</v>
      </c>
      <c r="C57" t="s">
        <v>594</v>
      </c>
      <c r="D57" t="s">
        <v>179</v>
      </c>
      <c r="E57" t="s">
        <v>608</v>
      </c>
      <c r="F57">
        <v>17.86</v>
      </c>
      <c r="G57">
        <v>29.678400000000003</v>
      </c>
      <c r="H57">
        <v>39.26</v>
      </c>
      <c r="I57">
        <f t="shared" si="0"/>
        <v>42.400800000000004</v>
      </c>
      <c r="J57">
        <v>20.89</v>
      </c>
      <c r="K57">
        <v>49.67</v>
      </c>
      <c r="L57">
        <v>70.95</v>
      </c>
      <c r="M57">
        <v>0</v>
      </c>
      <c r="N57" s="252">
        <v>50004</v>
      </c>
      <c r="O57" s="252" t="s">
        <v>608</v>
      </c>
      <c r="P57" s="252">
        <v>17.86</v>
      </c>
      <c r="Q57" s="252">
        <v>29.678400000000003</v>
      </c>
      <c r="R57" s="252">
        <v>42.400800000000004</v>
      </c>
      <c r="S57" s="252">
        <v>0</v>
      </c>
      <c r="T57" s="252">
        <v>20.89</v>
      </c>
      <c r="U57" s="252">
        <v>49.67</v>
      </c>
    </row>
    <row r="58" spans="1:21">
      <c r="A58" s="251" t="s">
        <v>609</v>
      </c>
      <c r="B58">
        <v>14700</v>
      </c>
      <c r="C58" t="s">
        <v>594</v>
      </c>
      <c r="D58" t="s">
        <v>42</v>
      </c>
      <c r="E58" t="s">
        <v>331</v>
      </c>
      <c r="F58">
        <v>18.809999999999999</v>
      </c>
      <c r="G58">
        <v>31.255200000000002</v>
      </c>
      <c r="H58">
        <v>41.34</v>
      </c>
      <c r="I58">
        <f t="shared" si="0"/>
        <v>44.647200000000005</v>
      </c>
      <c r="J58">
        <v>22</v>
      </c>
      <c r="K58">
        <v>65.56</v>
      </c>
      <c r="L58">
        <v>81.95</v>
      </c>
      <c r="M58">
        <v>0</v>
      </c>
      <c r="N58" s="252">
        <v>49007</v>
      </c>
      <c r="O58" s="252" t="s">
        <v>331</v>
      </c>
      <c r="P58" s="252">
        <v>18.809999999999999</v>
      </c>
      <c r="Q58" s="252">
        <v>31.255200000000002</v>
      </c>
      <c r="R58" s="252">
        <v>44.647200000000005</v>
      </c>
      <c r="S58" s="252">
        <v>0</v>
      </c>
      <c r="T58" s="252">
        <v>22</v>
      </c>
      <c r="U58" s="252">
        <v>65.56</v>
      </c>
    </row>
    <row r="59" spans="1:21">
      <c r="A59" s="251" t="s">
        <v>610</v>
      </c>
      <c r="B59">
        <v>14652</v>
      </c>
      <c r="C59" t="s">
        <v>594</v>
      </c>
      <c r="D59" t="s">
        <v>42</v>
      </c>
      <c r="E59" t="s">
        <v>611</v>
      </c>
      <c r="F59">
        <v>19.22</v>
      </c>
      <c r="G59">
        <v>31.935600000000001</v>
      </c>
      <c r="H59">
        <v>42.24</v>
      </c>
      <c r="I59">
        <f t="shared" si="0"/>
        <v>45.619200000000006</v>
      </c>
      <c r="J59">
        <v>22.49</v>
      </c>
      <c r="K59">
        <v>66.36</v>
      </c>
      <c r="L59">
        <v>82.95</v>
      </c>
      <c r="M59">
        <v>0</v>
      </c>
      <c r="N59" s="252">
        <v>50007</v>
      </c>
      <c r="O59" s="252" t="s">
        <v>611</v>
      </c>
      <c r="P59" s="252">
        <v>19.22</v>
      </c>
      <c r="Q59" s="252">
        <v>31.935600000000001</v>
      </c>
      <c r="R59" s="252">
        <v>45.619200000000006</v>
      </c>
      <c r="S59" s="252">
        <v>0</v>
      </c>
      <c r="T59" s="252">
        <v>22.49</v>
      </c>
      <c r="U59" s="252">
        <v>66.36</v>
      </c>
    </row>
    <row r="60" spans="1:21">
      <c r="A60" s="251" t="s">
        <v>612</v>
      </c>
      <c r="B60">
        <v>14476</v>
      </c>
      <c r="C60" t="s">
        <v>594</v>
      </c>
      <c r="D60" t="s">
        <v>19</v>
      </c>
      <c r="E60" t="s">
        <v>326</v>
      </c>
      <c r="F60">
        <v>15.03</v>
      </c>
      <c r="G60">
        <v>24.969600000000003</v>
      </c>
      <c r="H60">
        <v>33.03</v>
      </c>
      <c r="I60">
        <f t="shared" si="0"/>
        <v>35.672400000000003</v>
      </c>
      <c r="J60">
        <v>17.59</v>
      </c>
      <c r="K60">
        <v>41.27</v>
      </c>
      <c r="L60">
        <v>58.95</v>
      </c>
      <c r="M60">
        <v>0</v>
      </c>
      <c r="N60" s="252">
        <v>49003</v>
      </c>
      <c r="O60" s="252" t="s">
        <v>326</v>
      </c>
      <c r="P60" s="252">
        <v>15.03</v>
      </c>
      <c r="Q60" s="252">
        <v>24.969600000000003</v>
      </c>
      <c r="R60" s="252">
        <v>35.672400000000003</v>
      </c>
      <c r="S60" s="252">
        <v>0</v>
      </c>
      <c r="T60" s="252">
        <v>17.59</v>
      </c>
      <c r="U60" s="252">
        <v>41.27</v>
      </c>
    </row>
    <row r="61" spans="1:21">
      <c r="A61" s="251" t="s">
        <v>613</v>
      </c>
      <c r="B61">
        <v>14562</v>
      </c>
      <c r="C61" t="s">
        <v>594</v>
      </c>
      <c r="D61" t="s">
        <v>19</v>
      </c>
      <c r="E61" t="s">
        <v>614</v>
      </c>
      <c r="F61">
        <v>14.93</v>
      </c>
      <c r="G61">
        <v>24.807600000000001</v>
      </c>
      <c r="H61">
        <v>32.81</v>
      </c>
      <c r="I61">
        <f t="shared" si="0"/>
        <v>35.434800000000003</v>
      </c>
      <c r="J61">
        <v>17.46</v>
      </c>
      <c r="K61">
        <v>51.16</v>
      </c>
      <c r="L61">
        <v>63.95</v>
      </c>
      <c r="M61">
        <v>0</v>
      </c>
      <c r="N61" s="252">
        <v>50003</v>
      </c>
      <c r="O61" s="252" t="s">
        <v>614</v>
      </c>
      <c r="P61" s="252">
        <v>14.93</v>
      </c>
      <c r="Q61" s="252">
        <v>24.807600000000001</v>
      </c>
      <c r="R61" s="252">
        <v>35.434800000000003</v>
      </c>
      <c r="S61" s="252">
        <v>0</v>
      </c>
      <c r="T61" s="252">
        <v>17.46</v>
      </c>
      <c r="U61" s="252">
        <v>51.16</v>
      </c>
    </row>
    <row r="62" spans="1:21">
      <c r="A62" s="251" t="s">
        <v>615</v>
      </c>
      <c r="B62">
        <v>14890</v>
      </c>
      <c r="C62" t="s">
        <v>594</v>
      </c>
      <c r="D62" t="s">
        <v>348</v>
      </c>
      <c r="E62" t="s">
        <v>616</v>
      </c>
      <c r="F62">
        <v>63.09</v>
      </c>
      <c r="G62">
        <v>104.82480000000001</v>
      </c>
      <c r="H62">
        <v>138.63999999999999</v>
      </c>
      <c r="I62">
        <f t="shared" si="0"/>
        <v>149.7312</v>
      </c>
      <c r="J62">
        <v>73.819999999999993</v>
      </c>
      <c r="K62">
        <v>216</v>
      </c>
      <c r="L62">
        <v>216</v>
      </c>
      <c r="M62">
        <v>0</v>
      </c>
      <c r="N62" s="252">
        <v>50006</v>
      </c>
      <c r="O62" s="252" t="s">
        <v>616</v>
      </c>
      <c r="P62" s="252">
        <v>63.09</v>
      </c>
      <c r="Q62" s="252">
        <v>104.82480000000001</v>
      </c>
      <c r="R62" s="252">
        <v>149.7312</v>
      </c>
      <c r="S62" s="252">
        <v>0</v>
      </c>
      <c r="T62" s="252">
        <v>73.819999999999993</v>
      </c>
      <c r="U62" s="252">
        <v>216</v>
      </c>
    </row>
    <row r="63" spans="1:21">
      <c r="A63" s="251" t="s">
        <v>617</v>
      </c>
      <c r="B63">
        <v>8051</v>
      </c>
      <c r="C63" t="s">
        <v>63</v>
      </c>
      <c r="D63" t="s">
        <v>19</v>
      </c>
      <c r="E63" t="s">
        <v>64</v>
      </c>
      <c r="F63">
        <v>26.41</v>
      </c>
      <c r="G63">
        <v>43.880400000000009</v>
      </c>
      <c r="H63">
        <v>58.04</v>
      </c>
      <c r="I63">
        <f t="shared" si="0"/>
        <v>62.683200000000006</v>
      </c>
      <c r="J63">
        <v>30.9</v>
      </c>
      <c r="K63">
        <v>60</v>
      </c>
      <c r="L63">
        <v>90</v>
      </c>
      <c r="M63">
        <v>0</v>
      </c>
      <c r="N63" s="252">
        <v>26001</v>
      </c>
      <c r="O63" s="252" t="s">
        <v>64</v>
      </c>
      <c r="P63" s="252">
        <v>26.41</v>
      </c>
      <c r="Q63" s="252">
        <v>43.880400000000009</v>
      </c>
      <c r="R63" s="252">
        <v>62.683200000000006</v>
      </c>
      <c r="S63" s="252">
        <v>0</v>
      </c>
      <c r="T63" s="252">
        <v>30.9</v>
      </c>
      <c r="U63" s="252">
        <v>60</v>
      </c>
    </row>
    <row r="64" spans="1:21">
      <c r="A64" s="251" t="s">
        <v>618</v>
      </c>
      <c r="B64">
        <v>7090</v>
      </c>
      <c r="C64" t="s">
        <v>209</v>
      </c>
      <c r="D64" t="s">
        <v>36</v>
      </c>
      <c r="E64" t="s">
        <v>210</v>
      </c>
      <c r="F64">
        <v>18.37</v>
      </c>
      <c r="G64">
        <v>30.520800000000005</v>
      </c>
      <c r="H64">
        <v>40.369999999999997</v>
      </c>
      <c r="I64">
        <f t="shared" si="0"/>
        <v>43.599600000000002</v>
      </c>
      <c r="J64">
        <v>21.49</v>
      </c>
      <c r="K64">
        <v>45.47</v>
      </c>
      <c r="L64">
        <v>75.56</v>
      </c>
      <c r="M64">
        <v>0</v>
      </c>
      <c r="N64" s="252">
        <v>23001</v>
      </c>
      <c r="O64" s="252" t="s">
        <v>210</v>
      </c>
      <c r="P64" s="252">
        <v>18.37</v>
      </c>
      <c r="Q64" s="252">
        <v>30.520800000000005</v>
      </c>
      <c r="R64" s="252">
        <v>43.599600000000002</v>
      </c>
      <c r="S64" s="252">
        <v>0</v>
      </c>
      <c r="T64" s="252">
        <v>21.49</v>
      </c>
      <c r="U64" s="252">
        <v>45.47</v>
      </c>
    </row>
    <row r="65" spans="1:21">
      <c r="A65" s="251" t="s">
        <v>619</v>
      </c>
      <c r="B65">
        <v>8404</v>
      </c>
      <c r="C65" t="s">
        <v>209</v>
      </c>
      <c r="D65" t="s">
        <v>53</v>
      </c>
      <c r="E65" t="s">
        <v>217</v>
      </c>
      <c r="F65">
        <v>169.16</v>
      </c>
      <c r="G65">
        <v>281.07</v>
      </c>
      <c r="H65">
        <v>371.78</v>
      </c>
      <c r="I65">
        <f t="shared" si="0"/>
        <v>401.5224</v>
      </c>
      <c r="J65">
        <v>197.92</v>
      </c>
      <c r="K65">
        <v>274.37</v>
      </c>
      <c r="L65">
        <v>400.56</v>
      </c>
      <c r="M65">
        <v>0</v>
      </c>
      <c r="N65" s="252">
        <v>23008</v>
      </c>
      <c r="O65" s="252" t="s">
        <v>217</v>
      </c>
      <c r="P65" s="252">
        <v>169.16</v>
      </c>
      <c r="Q65" s="252">
        <v>281.07</v>
      </c>
      <c r="R65" s="252">
        <v>401.5224</v>
      </c>
      <c r="S65" s="252">
        <v>0</v>
      </c>
      <c r="T65" s="252">
        <v>197.92</v>
      </c>
      <c r="U65" s="252">
        <v>274.37</v>
      </c>
    </row>
    <row r="66" spans="1:21">
      <c r="A66" s="251" t="s">
        <v>620</v>
      </c>
      <c r="B66">
        <v>7092</v>
      </c>
      <c r="C66" t="s">
        <v>209</v>
      </c>
      <c r="D66" t="s">
        <v>22</v>
      </c>
      <c r="E66" t="s">
        <v>213</v>
      </c>
      <c r="F66">
        <v>102.32</v>
      </c>
      <c r="G66">
        <v>170.0136</v>
      </c>
      <c r="H66">
        <v>224.88</v>
      </c>
      <c r="I66">
        <f t="shared" si="0"/>
        <v>242.87040000000002</v>
      </c>
      <c r="J66">
        <v>119.72</v>
      </c>
      <c r="K66">
        <v>128.07</v>
      </c>
      <c r="L66">
        <v>200.76</v>
      </c>
      <c r="M66">
        <v>0</v>
      </c>
      <c r="N66" s="252">
        <v>23004</v>
      </c>
      <c r="O66" s="252" t="s">
        <v>213</v>
      </c>
      <c r="P66" s="252">
        <v>102.32</v>
      </c>
      <c r="Q66" s="252">
        <v>170.0136</v>
      </c>
      <c r="R66" s="252">
        <v>242.87040000000002</v>
      </c>
      <c r="S66" s="252">
        <v>0</v>
      </c>
      <c r="T66" s="252">
        <v>119.72</v>
      </c>
      <c r="U66" s="252">
        <v>128.07</v>
      </c>
    </row>
    <row r="67" spans="1:21">
      <c r="A67" s="251" t="s">
        <v>621</v>
      </c>
      <c r="B67">
        <v>7214</v>
      </c>
      <c r="C67" t="s">
        <v>209</v>
      </c>
      <c r="D67" t="s">
        <v>179</v>
      </c>
      <c r="E67" t="s">
        <v>212</v>
      </c>
      <c r="F67">
        <v>64.680000000000007</v>
      </c>
      <c r="G67">
        <v>107.47080000000001</v>
      </c>
      <c r="H67">
        <v>142.15</v>
      </c>
      <c r="I67">
        <f t="shared" si="0"/>
        <v>153.52200000000002</v>
      </c>
      <c r="J67">
        <v>75.680000000000007</v>
      </c>
      <c r="K67">
        <v>86.77</v>
      </c>
      <c r="L67">
        <v>130.16</v>
      </c>
      <c r="M67">
        <v>0</v>
      </c>
      <c r="N67" s="252">
        <v>23003</v>
      </c>
      <c r="O67" s="252" t="s">
        <v>212</v>
      </c>
      <c r="P67" s="252">
        <v>64.680000000000007</v>
      </c>
      <c r="Q67" s="252">
        <v>107.47080000000001</v>
      </c>
      <c r="R67" s="252">
        <v>153.52200000000002</v>
      </c>
      <c r="S67" s="252">
        <v>0</v>
      </c>
      <c r="T67" s="252">
        <v>75.680000000000007</v>
      </c>
      <c r="U67" s="252">
        <v>86.77</v>
      </c>
    </row>
    <row r="68" spans="1:21">
      <c r="A68" s="251" t="s">
        <v>622</v>
      </c>
      <c r="B68">
        <v>7218</v>
      </c>
      <c r="C68" t="s">
        <v>209</v>
      </c>
      <c r="D68" t="s">
        <v>42</v>
      </c>
      <c r="E68" t="s">
        <v>215</v>
      </c>
      <c r="F68">
        <v>55.54</v>
      </c>
      <c r="G68">
        <v>92.286000000000016</v>
      </c>
      <c r="H68">
        <v>122.07</v>
      </c>
      <c r="I68">
        <f t="shared" si="0"/>
        <v>131.8356</v>
      </c>
      <c r="J68">
        <v>64.98</v>
      </c>
      <c r="K68">
        <v>67.87</v>
      </c>
      <c r="L68">
        <v>105.16</v>
      </c>
      <c r="M68">
        <v>0</v>
      </c>
      <c r="N68" s="252">
        <v>23006</v>
      </c>
      <c r="O68" s="252" t="s">
        <v>215</v>
      </c>
      <c r="P68" s="252">
        <v>55.54</v>
      </c>
      <c r="Q68" s="252">
        <v>92.286000000000016</v>
      </c>
      <c r="R68" s="252">
        <v>131.8356</v>
      </c>
      <c r="S68" s="252">
        <v>0</v>
      </c>
      <c r="T68" s="252">
        <v>64.98</v>
      </c>
      <c r="U68" s="252">
        <v>67.87</v>
      </c>
    </row>
    <row r="69" spans="1:21">
      <c r="A69" s="251" t="s">
        <v>623</v>
      </c>
      <c r="B69">
        <v>7544</v>
      </c>
      <c r="C69" t="s">
        <v>209</v>
      </c>
      <c r="D69" t="s">
        <v>44</v>
      </c>
      <c r="E69" t="s">
        <v>216</v>
      </c>
      <c r="F69">
        <v>129.31</v>
      </c>
      <c r="G69">
        <v>214.85520000000002</v>
      </c>
      <c r="H69">
        <v>284.19</v>
      </c>
      <c r="I69">
        <f t="shared" si="0"/>
        <v>306.92520000000002</v>
      </c>
      <c r="J69">
        <v>151.29</v>
      </c>
      <c r="K69">
        <v>175.67</v>
      </c>
      <c r="L69">
        <v>230.76</v>
      </c>
      <c r="M69">
        <v>0</v>
      </c>
      <c r="N69" s="252">
        <v>23007</v>
      </c>
      <c r="O69" s="252" t="s">
        <v>216</v>
      </c>
      <c r="P69" s="252">
        <v>129.31</v>
      </c>
      <c r="Q69" s="252">
        <v>214.85520000000002</v>
      </c>
      <c r="R69" s="252">
        <v>306.92520000000002</v>
      </c>
      <c r="S69" s="252">
        <v>0</v>
      </c>
      <c r="T69" s="252">
        <v>151.29</v>
      </c>
      <c r="U69" s="252">
        <v>175.67</v>
      </c>
    </row>
    <row r="70" spans="1:21">
      <c r="A70" s="251" t="s">
        <v>624</v>
      </c>
      <c r="B70">
        <v>7086</v>
      </c>
      <c r="C70" t="s">
        <v>209</v>
      </c>
      <c r="D70" t="s">
        <v>19</v>
      </c>
      <c r="E70" t="s">
        <v>211</v>
      </c>
      <c r="F70">
        <v>35.92</v>
      </c>
      <c r="G70">
        <v>59.680800000000005</v>
      </c>
      <c r="H70">
        <v>78.94</v>
      </c>
      <c r="I70">
        <f t="shared" si="0"/>
        <v>85.255200000000002</v>
      </c>
      <c r="J70">
        <v>42.03</v>
      </c>
      <c r="K70">
        <v>67.87</v>
      </c>
      <c r="L70">
        <v>105.16</v>
      </c>
      <c r="M70">
        <v>0</v>
      </c>
      <c r="N70" s="252">
        <v>23002</v>
      </c>
      <c r="O70" s="252" t="s">
        <v>211</v>
      </c>
      <c r="P70" s="252">
        <v>35.92</v>
      </c>
      <c r="Q70" s="252">
        <v>59.680800000000005</v>
      </c>
      <c r="R70" s="252">
        <v>85.255200000000002</v>
      </c>
      <c r="S70" s="252">
        <v>0</v>
      </c>
      <c r="T70" s="252">
        <v>42.03</v>
      </c>
      <c r="U70" s="252">
        <v>67.87</v>
      </c>
    </row>
    <row r="71" spans="1:21">
      <c r="A71" s="251" t="s">
        <v>625</v>
      </c>
      <c r="B71">
        <v>7216</v>
      </c>
      <c r="C71" t="s">
        <v>209</v>
      </c>
      <c r="D71" t="s">
        <v>33</v>
      </c>
      <c r="E71" t="s">
        <v>214</v>
      </c>
      <c r="F71">
        <v>183.62</v>
      </c>
      <c r="G71">
        <v>305.08920000000001</v>
      </c>
      <c r="H71">
        <v>403.55</v>
      </c>
      <c r="I71">
        <f t="shared" si="0"/>
        <v>435.83400000000006</v>
      </c>
      <c r="J71">
        <v>214.83</v>
      </c>
      <c r="K71">
        <v>232.37</v>
      </c>
      <c r="L71">
        <v>300.16000000000003</v>
      </c>
      <c r="M71">
        <v>0</v>
      </c>
      <c r="N71" s="252">
        <v>23005</v>
      </c>
      <c r="O71" s="252" t="s">
        <v>214</v>
      </c>
      <c r="P71" s="252">
        <v>183.62</v>
      </c>
      <c r="Q71" s="252">
        <v>305.08920000000001</v>
      </c>
      <c r="R71" s="252">
        <v>435.83400000000006</v>
      </c>
      <c r="S71" s="252">
        <v>0</v>
      </c>
      <c r="T71" s="252">
        <v>214.83</v>
      </c>
      <c r="U71" s="252">
        <v>232.37</v>
      </c>
    </row>
    <row r="72" spans="1:21">
      <c r="A72" s="251" t="s">
        <v>626</v>
      </c>
      <c r="B72">
        <v>7907</v>
      </c>
      <c r="C72" t="s">
        <v>205</v>
      </c>
      <c r="D72" t="s">
        <v>267</v>
      </c>
      <c r="E72" t="s">
        <v>206</v>
      </c>
      <c r="F72">
        <v>94.54</v>
      </c>
      <c r="G72">
        <v>157.08599999999998</v>
      </c>
      <c r="H72">
        <v>207.78</v>
      </c>
      <c r="I72">
        <f t="shared" si="0"/>
        <v>224.40240000000003</v>
      </c>
      <c r="J72">
        <v>110.61</v>
      </c>
      <c r="K72">
        <v>184.07</v>
      </c>
      <c r="L72">
        <v>290.16000000000003</v>
      </c>
      <c r="M72">
        <v>0</v>
      </c>
      <c r="N72" s="252">
        <v>15001</v>
      </c>
      <c r="O72" s="252" t="s">
        <v>206</v>
      </c>
      <c r="P72" s="252">
        <v>94.54</v>
      </c>
      <c r="Q72" s="252">
        <v>157.08599999999998</v>
      </c>
      <c r="R72" s="252">
        <v>224.40240000000003</v>
      </c>
      <c r="S72" s="252">
        <v>0</v>
      </c>
      <c r="T72" s="252">
        <v>110.61</v>
      </c>
      <c r="U72" s="252">
        <v>184.07</v>
      </c>
    </row>
    <row r="73" spans="1:21">
      <c r="A73" s="251" t="s">
        <v>627</v>
      </c>
      <c r="B73">
        <v>8046</v>
      </c>
      <c r="C73" t="s">
        <v>205</v>
      </c>
      <c r="D73" t="s">
        <v>53</v>
      </c>
      <c r="E73" t="s">
        <v>208</v>
      </c>
      <c r="F73">
        <v>40.61</v>
      </c>
      <c r="G73">
        <v>67.478400000000008</v>
      </c>
      <c r="H73">
        <v>89.26</v>
      </c>
      <c r="I73">
        <f t="shared" si="0"/>
        <v>96.400800000000018</v>
      </c>
      <c r="J73">
        <v>47.51</v>
      </c>
      <c r="K73">
        <v>105.67</v>
      </c>
      <c r="L73">
        <v>200.76</v>
      </c>
      <c r="M73">
        <v>0</v>
      </c>
      <c r="N73" s="252">
        <v>15003</v>
      </c>
      <c r="O73" s="252" t="s">
        <v>208</v>
      </c>
      <c r="P73" s="252">
        <v>40.61</v>
      </c>
      <c r="Q73" s="252">
        <v>67.478400000000008</v>
      </c>
      <c r="R73" s="252">
        <v>96.400800000000018</v>
      </c>
      <c r="S73" s="252">
        <v>0</v>
      </c>
      <c r="T73" s="252">
        <v>47.51</v>
      </c>
      <c r="U73" s="252">
        <v>105.67</v>
      </c>
    </row>
    <row r="74" spans="1:21">
      <c r="A74" s="251" t="s">
        <v>628</v>
      </c>
      <c r="B74">
        <v>8145</v>
      </c>
      <c r="C74" t="s">
        <v>205</v>
      </c>
      <c r="D74" t="s">
        <v>42</v>
      </c>
      <c r="E74" t="s">
        <v>207</v>
      </c>
      <c r="F74">
        <v>26.96</v>
      </c>
      <c r="G74">
        <v>44.798400000000001</v>
      </c>
      <c r="H74">
        <v>59.26</v>
      </c>
      <c r="I74">
        <f t="shared" si="0"/>
        <v>64.000799999999998</v>
      </c>
      <c r="J74">
        <v>31.54</v>
      </c>
      <c r="K74">
        <v>65.77</v>
      </c>
      <c r="L74">
        <v>110.96</v>
      </c>
      <c r="M74">
        <v>0</v>
      </c>
      <c r="N74" s="252">
        <v>15002</v>
      </c>
      <c r="O74" s="252" t="s">
        <v>207</v>
      </c>
      <c r="P74" s="252">
        <v>26.96</v>
      </c>
      <c r="Q74" s="252">
        <v>44.798400000000001</v>
      </c>
      <c r="R74" s="252">
        <v>64.000799999999998</v>
      </c>
      <c r="S74" s="252">
        <v>0</v>
      </c>
      <c r="T74" s="252">
        <v>31.54</v>
      </c>
      <c r="U74" s="252">
        <v>65.77</v>
      </c>
    </row>
    <row r="75" spans="1:21">
      <c r="A75" s="251" t="s">
        <v>629</v>
      </c>
      <c r="B75">
        <v>8307</v>
      </c>
      <c r="C75" t="s">
        <v>34</v>
      </c>
      <c r="D75" t="s">
        <v>267</v>
      </c>
      <c r="E75" t="s">
        <v>40</v>
      </c>
      <c r="F75">
        <v>98.26</v>
      </c>
      <c r="G75">
        <v>163.2636</v>
      </c>
      <c r="H75">
        <v>215.95</v>
      </c>
      <c r="I75">
        <f t="shared" si="0"/>
        <v>233.226</v>
      </c>
      <c r="J75">
        <v>114.97</v>
      </c>
      <c r="K75">
        <v>169.37</v>
      </c>
      <c r="L75">
        <v>250.96</v>
      </c>
      <c r="M75">
        <v>0</v>
      </c>
      <c r="N75" s="252">
        <v>11005</v>
      </c>
      <c r="O75" s="252" t="s">
        <v>40</v>
      </c>
      <c r="P75" s="252">
        <v>98.26</v>
      </c>
      <c r="Q75" s="252">
        <v>163.2636</v>
      </c>
      <c r="R75" s="252">
        <v>233.226</v>
      </c>
      <c r="S75" s="252">
        <v>0</v>
      </c>
      <c r="T75" s="252">
        <v>114.97</v>
      </c>
      <c r="U75" s="252">
        <v>169.37</v>
      </c>
    </row>
    <row r="76" spans="1:21">
      <c r="A76" s="251" t="s">
        <v>630</v>
      </c>
      <c r="B76">
        <v>7586</v>
      </c>
      <c r="C76" t="s">
        <v>34</v>
      </c>
      <c r="D76" t="s">
        <v>36</v>
      </c>
      <c r="E76" t="s">
        <v>35</v>
      </c>
      <c r="F76">
        <v>17.399999999999999</v>
      </c>
      <c r="G76">
        <v>28.9116</v>
      </c>
      <c r="H76">
        <v>38.24</v>
      </c>
      <c r="I76">
        <f t="shared" si="0"/>
        <v>41.299200000000006</v>
      </c>
      <c r="J76">
        <v>20.36</v>
      </c>
      <c r="K76">
        <v>45.47</v>
      </c>
      <c r="L76">
        <v>75.36</v>
      </c>
      <c r="M76">
        <v>0</v>
      </c>
      <c r="N76" s="252">
        <v>11001</v>
      </c>
      <c r="O76" s="252" t="s">
        <v>35</v>
      </c>
      <c r="P76" s="252">
        <v>17.399999999999999</v>
      </c>
      <c r="Q76" s="252">
        <v>28.9116</v>
      </c>
      <c r="R76" s="252">
        <v>41.299200000000006</v>
      </c>
      <c r="S76" s="252">
        <v>0</v>
      </c>
      <c r="T76" s="252">
        <v>20.36</v>
      </c>
      <c r="U76" s="252">
        <v>45.47</v>
      </c>
    </row>
    <row r="77" spans="1:21">
      <c r="A77" s="251" t="s">
        <v>631</v>
      </c>
      <c r="B77">
        <v>8278</v>
      </c>
      <c r="C77" t="s">
        <v>34</v>
      </c>
      <c r="D77" t="s">
        <v>53</v>
      </c>
      <c r="E77" t="s">
        <v>45</v>
      </c>
      <c r="F77">
        <v>82.12</v>
      </c>
      <c r="G77">
        <v>136.44720000000001</v>
      </c>
      <c r="H77">
        <v>180.48</v>
      </c>
      <c r="I77">
        <f t="shared" si="0"/>
        <v>194.91839999999999</v>
      </c>
      <c r="J77">
        <v>96.08</v>
      </c>
      <c r="K77">
        <v>170.07</v>
      </c>
      <c r="L77">
        <v>250.76</v>
      </c>
      <c r="M77">
        <v>0</v>
      </c>
      <c r="N77" s="252">
        <v>11008</v>
      </c>
      <c r="O77" s="252" t="s">
        <v>45</v>
      </c>
      <c r="P77" s="252">
        <v>82.12</v>
      </c>
      <c r="Q77" s="252">
        <v>136.44720000000001</v>
      </c>
      <c r="R77" s="252">
        <v>194.91839999999999</v>
      </c>
      <c r="S77" s="252">
        <v>0</v>
      </c>
      <c r="T77" s="252">
        <v>96.08</v>
      </c>
      <c r="U77" s="252">
        <v>170.07</v>
      </c>
    </row>
    <row r="78" spans="1:21">
      <c r="A78" s="251" t="s">
        <v>632</v>
      </c>
      <c r="B78">
        <v>8143</v>
      </c>
      <c r="C78" t="s">
        <v>34</v>
      </c>
      <c r="D78" t="s">
        <v>22</v>
      </c>
      <c r="E78" t="s">
        <v>39</v>
      </c>
      <c r="F78">
        <v>62.66</v>
      </c>
      <c r="G78">
        <v>104.11200000000001</v>
      </c>
      <c r="H78">
        <v>137.71</v>
      </c>
      <c r="I78">
        <f t="shared" si="0"/>
        <v>148.72680000000003</v>
      </c>
      <c r="J78">
        <v>73.31</v>
      </c>
      <c r="K78">
        <v>97.97</v>
      </c>
      <c r="L78">
        <v>180.96</v>
      </c>
      <c r="M78">
        <v>0</v>
      </c>
      <c r="N78" s="252">
        <v>11004</v>
      </c>
      <c r="O78" s="252" t="s">
        <v>39</v>
      </c>
      <c r="P78" s="252">
        <v>62.66</v>
      </c>
      <c r="Q78" s="252">
        <v>104.11200000000001</v>
      </c>
      <c r="R78" s="252">
        <v>148.72680000000003</v>
      </c>
      <c r="S78" s="252">
        <v>0</v>
      </c>
      <c r="T78" s="252">
        <v>73.31</v>
      </c>
      <c r="U78" s="252">
        <v>97.97</v>
      </c>
    </row>
    <row r="79" spans="1:21">
      <c r="A79" s="251" t="s">
        <v>633</v>
      </c>
      <c r="B79">
        <v>8251</v>
      </c>
      <c r="C79" t="s">
        <v>34</v>
      </c>
      <c r="D79" t="s">
        <v>179</v>
      </c>
      <c r="E79" t="s">
        <v>38</v>
      </c>
      <c r="F79">
        <v>40.770000000000003</v>
      </c>
      <c r="G79">
        <v>67.7376</v>
      </c>
      <c r="H79">
        <v>89.6</v>
      </c>
      <c r="I79">
        <f t="shared" si="0"/>
        <v>96.768000000000001</v>
      </c>
      <c r="J79">
        <v>47.7</v>
      </c>
      <c r="K79">
        <v>64.37</v>
      </c>
      <c r="L79">
        <v>105.36</v>
      </c>
      <c r="M79">
        <v>0</v>
      </c>
      <c r="N79" s="252">
        <v>11003</v>
      </c>
      <c r="O79" s="252" t="s">
        <v>38</v>
      </c>
      <c r="P79" s="252">
        <v>40.770000000000003</v>
      </c>
      <c r="Q79" s="252">
        <v>67.7376</v>
      </c>
      <c r="R79" s="252">
        <v>96.768000000000001</v>
      </c>
      <c r="S79" s="252">
        <v>0</v>
      </c>
      <c r="T79" s="252">
        <v>47.7</v>
      </c>
      <c r="U79" s="252">
        <v>64.37</v>
      </c>
    </row>
    <row r="80" spans="1:21">
      <c r="A80" s="251" t="s">
        <v>634</v>
      </c>
      <c r="B80">
        <v>8299</v>
      </c>
      <c r="C80" t="s">
        <v>34</v>
      </c>
      <c r="D80" t="s">
        <v>42</v>
      </c>
      <c r="E80" t="s">
        <v>41</v>
      </c>
      <c r="F80">
        <v>77.38</v>
      </c>
      <c r="G80">
        <v>128.57400000000001</v>
      </c>
      <c r="H80">
        <v>170.07</v>
      </c>
      <c r="I80">
        <f t="shared" si="0"/>
        <v>183.6756</v>
      </c>
      <c r="J80">
        <v>90.54</v>
      </c>
      <c r="K80">
        <v>119.67</v>
      </c>
      <c r="L80">
        <v>189.96</v>
      </c>
      <c r="M80">
        <v>0</v>
      </c>
      <c r="N80" s="252">
        <v>11006</v>
      </c>
      <c r="O80" s="252" t="s">
        <v>41</v>
      </c>
      <c r="P80" s="252">
        <v>77.38</v>
      </c>
      <c r="Q80" s="252">
        <v>128.57400000000001</v>
      </c>
      <c r="R80" s="252">
        <v>183.6756</v>
      </c>
      <c r="S80" s="252">
        <v>0</v>
      </c>
      <c r="T80" s="252">
        <v>90.54</v>
      </c>
      <c r="U80" s="252">
        <v>119.67</v>
      </c>
    </row>
    <row r="81" spans="1:21">
      <c r="A81" s="251" t="s">
        <v>635</v>
      </c>
      <c r="B81">
        <v>7902</v>
      </c>
      <c r="C81" t="s">
        <v>34</v>
      </c>
      <c r="D81" t="s">
        <v>44</v>
      </c>
      <c r="E81" t="s">
        <v>43</v>
      </c>
      <c r="F81">
        <v>90.24</v>
      </c>
      <c r="G81">
        <v>149.93640000000002</v>
      </c>
      <c r="H81">
        <v>198.32</v>
      </c>
      <c r="I81">
        <f t="shared" si="0"/>
        <v>214.18559999999999</v>
      </c>
      <c r="J81">
        <v>105.58</v>
      </c>
      <c r="K81">
        <v>118.97</v>
      </c>
      <c r="L81">
        <v>189.16</v>
      </c>
      <c r="M81">
        <v>0</v>
      </c>
      <c r="N81" s="252">
        <v>11007</v>
      </c>
      <c r="O81" s="252" t="s">
        <v>43</v>
      </c>
      <c r="P81" s="252">
        <v>90.24</v>
      </c>
      <c r="Q81" s="252">
        <v>149.93640000000002</v>
      </c>
      <c r="R81" s="252">
        <v>214.18559999999999</v>
      </c>
      <c r="S81" s="252">
        <v>0</v>
      </c>
      <c r="T81" s="252">
        <v>105.58</v>
      </c>
      <c r="U81" s="252">
        <v>118.97</v>
      </c>
    </row>
    <row r="82" spans="1:21">
      <c r="A82" s="251" t="s">
        <v>636</v>
      </c>
      <c r="B82">
        <v>7588</v>
      </c>
      <c r="C82" t="s">
        <v>34</v>
      </c>
      <c r="D82" t="s">
        <v>19</v>
      </c>
      <c r="E82" t="s">
        <v>37</v>
      </c>
      <c r="F82">
        <v>26.17</v>
      </c>
      <c r="G82">
        <v>43.480800000000002</v>
      </c>
      <c r="H82">
        <v>57.51</v>
      </c>
      <c r="I82">
        <f t="shared" si="0"/>
        <v>62.110800000000005</v>
      </c>
      <c r="J82">
        <v>30.62</v>
      </c>
      <c r="K82">
        <v>58.77</v>
      </c>
      <c r="L82">
        <v>105.16</v>
      </c>
      <c r="M82">
        <v>0</v>
      </c>
      <c r="N82" s="252">
        <v>11002</v>
      </c>
      <c r="O82" s="252" t="s">
        <v>37</v>
      </c>
      <c r="P82" s="252">
        <v>26.17</v>
      </c>
      <c r="Q82" s="252">
        <v>43.480800000000002</v>
      </c>
      <c r="R82" s="252">
        <v>62.110800000000005</v>
      </c>
      <c r="S82" s="252">
        <v>0</v>
      </c>
      <c r="T82" s="252">
        <v>30.62</v>
      </c>
      <c r="U82" s="252">
        <v>58.77</v>
      </c>
    </row>
    <row r="83" spans="1:21">
      <c r="A83" s="251" t="s">
        <v>637</v>
      </c>
      <c r="B83">
        <v>7838</v>
      </c>
      <c r="C83" t="s">
        <v>199</v>
      </c>
      <c r="D83" t="s">
        <v>36</v>
      </c>
      <c r="E83" t="s">
        <v>638</v>
      </c>
      <c r="F83">
        <v>14.99</v>
      </c>
      <c r="G83">
        <v>24.904800000000002</v>
      </c>
      <c r="H83">
        <v>32.94</v>
      </c>
      <c r="I83">
        <f t="shared" si="0"/>
        <v>35.575200000000002</v>
      </c>
      <c r="J83">
        <v>17.53</v>
      </c>
      <c r="K83">
        <v>39.17</v>
      </c>
      <c r="L83">
        <v>80.16</v>
      </c>
      <c r="M83">
        <v>0</v>
      </c>
      <c r="N83" s="252">
        <v>2001</v>
      </c>
      <c r="O83" s="252" t="s">
        <v>200</v>
      </c>
      <c r="P83" s="252">
        <v>14.99</v>
      </c>
      <c r="Q83" s="252">
        <v>24.904800000000002</v>
      </c>
      <c r="R83" s="252">
        <v>35.575200000000002</v>
      </c>
      <c r="S83" s="252">
        <v>0</v>
      </c>
      <c r="T83" s="252">
        <v>17.53</v>
      </c>
      <c r="U83" s="252">
        <v>39.17</v>
      </c>
    </row>
    <row r="84" spans="1:21">
      <c r="A84" s="251" t="s">
        <v>639</v>
      </c>
      <c r="B84">
        <v>7964</v>
      </c>
      <c r="C84" t="s">
        <v>199</v>
      </c>
      <c r="D84" t="s">
        <v>22</v>
      </c>
      <c r="E84" t="s">
        <v>640</v>
      </c>
      <c r="F84">
        <v>79.42</v>
      </c>
      <c r="G84">
        <v>131.95440000000002</v>
      </c>
      <c r="H84">
        <v>174.54</v>
      </c>
      <c r="I84">
        <f t="shared" si="0"/>
        <v>188.50319999999999</v>
      </c>
      <c r="J84">
        <v>92.93</v>
      </c>
      <c r="K84">
        <v>121.77</v>
      </c>
      <c r="L84">
        <v>187.16</v>
      </c>
      <c r="M84">
        <v>0</v>
      </c>
      <c r="N84" s="252">
        <v>2004</v>
      </c>
      <c r="O84" s="252" t="s">
        <v>203</v>
      </c>
      <c r="P84" s="252">
        <v>79.42</v>
      </c>
      <c r="Q84" s="252">
        <v>131.95440000000002</v>
      </c>
      <c r="R84" s="252">
        <v>188.50319999999999</v>
      </c>
      <c r="S84" s="252">
        <v>0</v>
      </c>
      <c r="T84" s="252">
        <v>92.93</v>
      </c>
      <c r="U84" s="252">
        <v>121.77</v>
      </c>
    </row>
    <row r="85" spans="1:21">
      <c r="A85" s="251" t="s">
        <v>641</v>
      </c>
      <c r="B85">
        <v>7898</v>
      </c>
      <c r="C85" t="s">
        <v>199</v>
      </c>
      <c r="D85" t="s">
        <v>179</v>
      </c>
      <c r="E85" t="s">
        <v>642</v>
      </c>
      <c r="F85">
        <v>46.98</v>
      </c>
      <c r="G85">
        <v>78.062400000000011</v>
      </c>
      <c r="H85">
        <v>103.26</v>
      </c>
      <c r="I85">
        <f t="shared" si="0"/>
        <v>111.52080000000001</v>
      </c>
      <c r="J85">
        <v>54.96</v>
      </c>
      <c r="K85">
        <v>79.069999999999993</v>
      </c>
      <c r="L85">
        <v>120.16</v>
      </c>
      <c r="M85">
        <v>0</v>
      </c>
      <c r="N85" s="252">
        <v>2003</v>
      </c>
      <c r="O85" s="252" t="s">
        <v>202</v>
      </c>
      <c r="P85" s="252">
        <v>46.98</v>
      </c>
      <c r="Q85" s="252">
        <v>78.062400000000011</v>
      </c>
      <c r="R85" s="252">
        <v>111.52080000000001</v>
      </c>
      <c r="S85" s="252">
        <v>0</v>
      </c>
      <c r="T85" s="252">
        <v>54.96</v>
      </c>
      <c r="U85" s="252">
        <v>79.069999999999993</v>
      </c>
    </row>
    <row r="86" spans="1:21">
      <c r="A86" s="251" t="s">
        <v>643</v>
      </c>
      <c r="B86">
        <v>7836</v>
      </c>
      <c r="C86" t="s">
        <v>199</v>
      </c>
      <c r="D86" t="s">
        <v>19</v>
      </c>
      <c r="E86" t="s">
        <v>644</v>
      </c>
      <c r="F86">
        <v>34.35</v>
      </c>
      <c r="G86">
        <v>57.078000000000003</v>
      </c>
      <c r="H86">
        <v>75.5</v>
      </c>
      <c r="I86">
        <f t="shared" si="0"/>
        <v>81.540000000000006</v>
      </c>
      <c r="J86">
        <v>40.19</v>
      </c>
      <c r="K86">
        <v>67.87</v>
      </c>
      <c r="L86">
        <v>100.36</v>
      </c>
      <c r="M86">
        <v>0</v>
      </c>
      <c r="N86" s="252">
        <v>2002</v>
      </c>
      <c r="O86" s="252" t="s">
        <v>201</v>
      </c>
      <c r="P86" s="252">
        <v>34.35</v>
      </c>
      <c r="Q86" s="252">
        <v>57.078000000000003</v>
      </c>
      <c r="R86" s="252">
        <v>81.540000000000006</v>
      </c>
      <c r="S86" s="252">
        <v>0</v>
      </c>
      <c r="T86" s="252">
        <v>40.19</v>
      </c>
      <c r="U86" s="252">
        <v>67.87</v>
      </c>
    </row>
    <row r="87" spans="1:21">
      <c r="A87" s="251" t="s">
        <v>645</v>
      </c>
      <c r="B87">
        <v>7900</v>
      </c>
      <c r="C87" t="s">
        <v>199</v>
      </c>
      <c r="D87" t="s">
        <v>33</v>
      </c>
      <c r="E87" t="s">
        <v>646</v>
      </c>
      <c r="F87">
        <v>49.67</v>
      </c>
      <c r="G87">
        <v>82.533600000000007</v>
      </c>
      <c r="H87">
        <v>109.17</v>
      </c>
      <c r="I87">
        <f t="shared" si="0"/>
        <v>117.90360000000001</v>
      </c>
      <c r="J87">
        <v>58.12</v>
      </c>
      <c r="K87">
        <v>96.57</v>
      </c>
      <c r="L87">
        <v>140.76</v>
      </c>
      <c r="M87">
        <v>0</v>
      </c>
      <c r="N87" s="252">
        <v>2005</v>
      </c>
      <c r="O87" s="252" t="s">
        <v>204</v>
      </c>
      <c r="P87" s="252">
        <v>49.67</v>
      </c>
      <c r="Q87" s="252">
        <v>82.533600000000007</v>
      </c>
      <c r="R87" s="252">
        <v>117.90360000000001</v>
      </c>
      <c r="S87" s="252">
        <v>0</v>
      </c>
      <c r="T87" s="252">
        <v>58.12</v>
      </c>
      <c r="U87" s="252">
        <v>96.57</v>
      </c>
    </row>
    <row r="88" spans="1:21">
      <c r="A88" s="251" t="s">
        <v>647</v>
      </c>
      <c r="B88">
        <v>7535</v>
      </c>
      <c r="C88" t="s">
        <v>105</v>
      </c>
      <c r="D88" t="s">
        <v>53</v>
      </c>
      <c r="E88" t="s">
        <v>112</v>
      </c>
      <c r="F88">
        <v>101.86</v>
      </c>
      <c r="G88">
        <v>169.24680000000001</v>
      </c>
      <c r="H88">
        <v>223.87</v>
      </c>
      <c r="I88">
        <f t="shared" si="0"/>
        <v>241.77960000000002</v>
      </c>
      <c r="J88">
        <v>119.18</v>
      </c>
      <c r="K88">
        <v>132.97</v>
      </c>
      <c r="L88">
        <v>185.56</v>
      </c>
      <c r="M88">
        <v>0</v>
      </c>
      <c r="N88" s="252">
        <v>31007</v>
      </c>
      <c r="O88" s="252" t="s">
        <v>112</v>
      </c>
      <c r="P88" s="252">
        <v>101.86</v>
      </c>
      <c r="Q88" s="252">
        <v>169.24680000000001</v>
      </c>
      <c r="R88" s="252">
        <v>241.77960000000002</v>
      </c>
      <c r="S88" s="252">
        <v>0</v>
      </c>
      <c r="T88" s="252">
        <v>119.18</v>
      </c>
      <c r="U88" s="252">
        <v>132.97</v>
      </c>
    </row>
    <row r="89" spans="1:21">
      <c r="A89" s="251" t="s">
        <v>648</v>
      </c>
      <c r="B89">
        <v>8225</v>
      </c>
      <c r="C89" t="s">
        <v>105</v>
      </c>
      <c r="D89" t="s">
        <v>22</v>
      </c>
      <c r="E89" t="s">
        <v>108</v>
      </c>
      <c r="F89">
        <v>75.3</v>
      </c>
      <c r="G89">
        <v>125.11799999999999</v>
      </c>
      <c r="H89">
        <v>165.5</v>
      </c>
      <c r="I89">
        <f t="shared" si="0"/>
        <v>178.74</v>
      </c>
      <c r="J89">
        <v>88.1</v>
      </c>
      <c r="K89">
        <v>111.97</v>
      </c>
      <c r="L89">
        <v>195.16</v>
      </c>
      <c r="M89">
        <v>0</v>
      </c>
      <c r="N89" s="252">
        <v>31003</v>
      </c>
      <c r="O89" s="252" t="s">
        <v>108</v>
      </c>
      <c r="P89" s="252">
        <v>75.3</v>
      </c>
      <c r="Q89" s="252">
        <v>125.11799999999999</v>
      </c>
      <c r="R89" s="252">
        <v>178.74</v>
      </c>
      <c r="S89" s="252">
        <v>0</v>
      </c>
      <c r="T89" s="252">
        <v>88.1</v>
      </c>
      <c r="U89" s="252">
        <v>111.97</v>
      </c>
    </row>
    <row r="90" spans="1:21">
      <c r="A90" s="251" t="s">
        <v>649</v>
      </c>
      <c r="B90">
        <v>8187</v>
      </c>
      <c r="C90" t="s">
        <v>105</v>
      </c>
      <c r="D90" t="s">
        <v>179</v>
      </c>
      <c r="E90" t="s">
        <v>107</v>
      </c>
      <c r="F90">
        <v>39.53</v>
      </c>
      <c r="G90">
        <v>65.685600000000008</v>
      </c>
      <c r="H90">
        <v>86.88</v>
      </c>
      <c r="I90">
        <f t="shared" si="0"/>
        <v>93.830399999999997</v>
      </c>
      <c r="J90">
        <v>46.25</v>
      </c>
      <c r="K90">
        <v>69.27</v>
      </c>
      <c r="L90">
        <v>105.76</v>
      </c>
      <c r="M90">
        <v>0</v>
      </c>
      <c r="N90" s="252">
        <v>31002</v>
      </c>
      <c r="O90" s="252" t="s">
        <v>107</v>
      </c>
      <c r="P90" s="252">
        <v>39.53</v>
      </c>
      <c r="Q90" s="252">
        <v>65.685600000000008</v>
      </c>
      <c r="R90" s="252">
        <v>93.830399999999997</v>
      </c>
      <c r="S90" s="252">
        <v>0</v>
      </c>
      <c r="T90" s="252">
        <v>46.25</v>
      </c>
      <c r="U90" s="252">
        <v>69.27</v>
      </c>
    </row>
    <row r="91" spans="1:21">
      <c r="A91" s="251" t="s">
        <v>650</v>
      </c>
      <c r="B91">
        <v>7549</v>
      </c>
      <c r="C91" t="s">
        <v>105</v>
      </c>
      <c r="D91" t="s">
        <v>42</v>
      </c>
      <c r="E91" t="s">
        <v>110</v>
      </c>
      <c r="F91">
        <v>71.52</v>
      </c>
      <c r="G91">
        <v>118.83240000000001</v>
      </c>
      <c r="H91">
        <v>157.18</v>
      </c>
      <c r="I91">
        <f t="shared" si="0"/>
        <v>169.75440000000003</v>
      </c>
      <c r="J91">
        <v>83.68</v>
      </c>
      <c r="K91">
        <v>112.67</v>
      </c>
      <c r="L91">
        <v>163.96</v>
      </c>
      <c r="M91">
        <v>0</v>
      </c>
      <c r="N91" s="252">
        <v>31005</v>
      </c>
      <c r="O91" s="252" t="s">
        <v>110</v>
      </c>
      <c r="P91" s="252">
        <v>71.52</v>
      </c>
      <c r="Q91" s="252">
        <v>118.83240000000001</v>
      </c>
      <c r="R91" s="252">
        <v>169.75440000000003</v>
      </c>
      <c r="S91" s="252">
        <v>0</v>
      </c>
      <c r="T91" s="252">
        <v>83.68</v>
      </c>
      <c r="U91" s="252">
        <v>112.67</v>
      </c>
    </row>
    <row r="92" spans="1:21">
      <c r="A92" s="251" t="s">
        <v>651</v>
      </c>
      <c r="B92">
        <v>7503</v>
      </c>
      <c r="C92" t="s">
        <v>105</v>
      </c>
      <c r="D92" t="s">
        <v>44</v>
      </c>
      <c r="E92" t="s">
        <v>111</v>
      </c>
      <c r="F92">
        <v>71.819999999999993</v>
      </c>
      <c r="G92">
        <v>119.3292</v>
      </c>
      <c r="H92">
        <v>157.84</v>
      </c>
      <c r="I92">
        <f t="shared" si="0"/>
        <v>170.46720000000002</v>
      </c>
      <c r="J92">
        <v>84.03</v>
      </c>
      <c r="K92">
        <v>112.67</v>
      </c>
      <c r="L92">
        <v>163.96</v>
      </c>
      <c r="M92">
        <v>0</v>
      </c>
      <c r="N92" s="252">
        <v>31006</v>
      </c>
      <c r="O92" s="252" t="s">
        <v>111</v>
      </c>
      <c r="P92" s="252">
        <v>71.819999999999993</v>
      </c>
      <c r="Q92" s="252">
        <v>119.3292</v>
      </c>
      <c r="R92" s="252">
        <v>170.46720000000002</v>
      </c>
      <c r="S92" s="252">
        <v>0</v>
      </c>
      <c r="T92" s="252">
        <v>84.03</v>
      </c>
      <c r="U92" s="252">
        <v>112.67</v>
      </c>
    </row>
    <row r="93" spans="1:21">
      <c r="A93" s="251" t="s">
        <v>652</v>
      </c>
      <c r="B93">
        <v>7071</v>
      </c>
      <c r="C93" t="s">
        <v>105</v>
      </c>
      <c r="D93" t="s">
        <v>19</v>
      </c>
      <c r="E93" t="s">
        <v>106</v>
      </c>
      <c r="F93">
        <v>21.31</v>
      </c>
      <c r="G93">
        <v>35.4024</v>
      </c>
      <c r="H93">
        <v>46.83</v>
      </c>
      <c r="I93">
        <f t="shared" si="0"/>
        <v>50.5764</v>
      </c>
      <c r="J93">
        <v>24.93</v>
      </c>
      <c r="K93">
        <v>49.67</v>
      </c>
      <c r="L93">
        <v>79.36</v>
      </c>
      <c r="M93">
        <v>0</v>
      </c>
      <c r="N93" s="252">
        <v>31001</v>
      </c>
      <c r="O93" s="252" t="s">
        <v>106</v>
      </c>
      <c r="P93" s="252">
        <v>21.31</v>
      </c>
      <c r="Q93" s="252">
        <v>35.4024</v>
      </c>
      <c r="R93" s="252">
        <v>50.5764</v>
      </c>
      <c r="S93" s="252">
        <v>0</v>
      </c>
      <c r="T93" s="252">
        <v>24.93</v>
      </c>
      <c r="U93" s="252">
        <v>49.67</v>
      </c>
    </row>
    <row r="94" spans="1:21">
      <c r="A94" s="251" t="s">
        <v>653</v>
      </c>
      <c r="B94">
        <v>8328</v>
      </c>
      <c r="C94" t="s">
        <v>105</v>
      </c>
      <c r="D94" t="s">
        <v>33</v>
      </c>
      <c r="E94" t="s">
        <v>109</v>
      </c>
      <c r="F94">
        <v>101.87</v>
      </c>
      <c r="G94">
        <v>169.2576</v>
      </c>
      <c r="H94">
        <v>223.88</v>
      </c>
      <c r="I94">
        <f t="shared" si="0"/>
        <v>241.79040000000001</v>
      </c>
      <c r="J94">
        <v>119.19</v>
      </c>
      <c r="K94">
        <v>146.27000000000001</v>
      </c>
      <c r="L94">
        <v>199.76</v>
      </c>
      <c r="M94">
        <v>0</v>
      </c>
      <c r="N94" s="252">
        <v>31004</v>
      </c>
      <c r="O94" s="252" t="s">
        <v>109</v>
      </c>
      <c r="P94" s="252">
        <v>101.87</v>
      </c>
      <c r="Q94" s="252">
        <v>169.2576</v>
      </c>
      <c r="R94" s="252">
        <v>241.79040000000001</v>
      </c>
      <c r="S94" s="252">
        <v>0</v>
      </c>
      <c r="T94" s="252">
        <v>119.19</v>
      </c>
      <c r="U94" s="252">
        <v>146.27000000000001</v>
      </c>
    </row>
    <row r="95" spans="1:21">
      <c r="A95" s="251" t="s">
        <v>654</v>
      </c>
      <c r="B95">
        <v>13487</v>
      </c>
      <c r="C95" t="s">
        <v>283</v>
      </c>
      <c r="D95" t="s">
        <v>267</v>
      </c>
      <c r="E95" t="s">
        <v>287</v>
      </c>
      <c r="F95">
        <v>92.06</v>
      </c>
      <c r="G95">
        <v>152.96039999999999</v>
      </c>
      <c r="H95">
        <v>202.32</v>
      </c>
      <c r="I95">
        <f t="shared" si="0"/>
        <v>218.50560000000002</v>
      </c>
      <c r="J95">
        <v>107.71</v>
      </c>
      <c r="K95">
        <v>152.57</v>
      </c>
      <c r="L95">
        <v>187.96</v>
      </c>
      <c r="M95">
        <v>0</v>
      </c>
      <c r="N95" s="252">
        <v>42004</v>
      </c>
      <c r="O95" s="252" t="s">
        <v>287</v>
      </c>
      <c r="P95" s="252">
        <v>92.06</v>
      </c>
      <c r="Q95" s="252">
        <v>152.96039999999999</v>
      </c>
      <c r="R95" s="252">
        <v>218.50560000000002</v>
      </c>
      <c r="S95" s="252">
        <v>0</v>
      </c>
      <c r="T95" s="252">
        <v>107.71</v>
      </c>
      <c r="U95" s="252">
        <v>152.57</v>
      </c>
    </row>
    <row r="96" spans="1:21">
      <c r="A96" s="251" t="s">
        <v>655</v>
      </c>
      <c r="B96">
        <v>12898</v>
      </c>
      <c r="C96" t="s">
        <v>283</v>
      </c>
      <c r="D96" t="s">
        <v>53</v>
      </c>
      <c r="E96" t="s">
        <v>290</v>
      </c>
      <c r="F96">
        <v>75.540000000000006</v>
      </c>
      <c r="G96">
        <v>125.5176</v>
      </c>
      <c r="H96">
        <v>166.03</v>
      </c>
      <c r="I96">
        <f t="shared" si="0"/>
        <v>179.31240000000003</v>
      </c>
      <c r="J96">
        <v>88.38</v>
      </c>
      <c r="K96">
        <v>179.17</v>
      </c>
      <c r="L96">
        <v>150.76</v>
      </c>
      <c r="M96">
        <v>0</v>
      </c>
      <c r="N96" s="252">
        <v>42007</v>
      </c>
      <c r="O96" s="252" t="s">
        <v>290</v>
      </c>
      <c r="P96" s="252">
        <v>75.540000000000006</v>
      </c>
      <c r="Q96" s="252">
        <v>125.5176</v>
      </c>
      <c r="R96" s="252">
        <v>179.31240000000003</v>
      </c>
      <c r="S96" s="252">
        <v>0</v>
      </c>
      <c r="T96" s="252">
        <v>88.38</v>
      </c>
      <c r="U96" s="252">
        <v>179.17</v>
      </c>
    </row>
    <row r="97" spans="1:21">
      <c r="A97" s="251" t="s">
        <v>656</v>
      </c>
      <c r="B97">
        <v>12927</v>
      </c>
      <c r="C97" t="s">
        <v>283</v>
      </c>
      <c r="D97" t="s">
        <v>22</v>
      </c>
      <c r="E97" t="s">
        <v>286</v>
      </c>
      <c r="F97">
        <v>55.59</v>
      </c>
      <c r="G97">
        <v>92.361599999999996</v>
      </c>
      <c r="H97">
        <v>122.17</v>
      </c>
      <c r="I97">
        <f t="shared" si="0"/>
        <v>131.9436</v>
      </c>
      <c r="J97">
        <v>65.040000000000006</v>
      </c>
      <c r="K97">
        <v>90.27</v>
      </c>
      <c r="L97">
        <v>130.16</v>
      </c>
      <c r="M97">
        <v>0</v>
      </c>
      <c r="N97" s="252">
        <v>42003</v>
      </c>
      <c r="O97" s="252" t="s">
        <v>286</v>
      </c>
      <c r="P97" s="252">
        <v>55.59</v>
      </c>
      <c r="Q97" s="252">
        <v>92.361599999999996</v>
      </c>
      <c r="R97" s="252">
        <v>131.9436</v>
      </c>
      <c r="S97" s="252">
        <v>0</v>
      </c>
      <c r="T97" s="252">
        <v>65.040000000000006</v>
      </c>
      <c r="U97" s="252">
        <v>90.27</v>
      </c>
    </row>
    <row r="98" spans="1:21">
      <c r="A98" s="251" t="s">
        <v>657</v>
      </c>
      <c r="B98">
        <v>11401</v>
      </c>
      <c r="C98" t="s">
        <v>283</v>
      </c>
      <c r="D98" t="s">
        <v>179</v>
      </c>
      <c r="E98" t="s">
        <v>285</v>
      </c>
      <c r="F98">
        <v>35.19</v>
      </c>
      <c r="G98">
        <v>58.471200000000003</v>
      </c>
      <c r="H98">
        <v>77.34</v>
      </c>
      <c r="I98">
        <f t="shared" si="0"/>
        <v>83.527200000000008</v>
      </c>
      <c r="J98">
        <v>41.17</v>
      </c>
      <c r="K98">
        <v>77.67</v>
      </c>
      <c r="L98">
        <v>109.76</v>
      </c>
      <c r="M98">
        <v>0</v>
      </c>
      <c r="N98" s="252">
        <v>42002</v>
      </c>
      <c r="O98" s="252" t="s">
        <v>285</v>
      </c>
      <c r="P98" s="252">
        <v>35.19</v>
      </c>
      <c r="Q98" s="252">
        <v>58.471200000000003</v>
      </c>
      <c r="R98" s="252">
        <v>83.527200000000008</v>
      </c>
      <c r="S98" s="252">
        <v>0</v>
      </c>
      <c r="T98" s="252">
        <v>41.17</v>
      </c>
      <c r="U98" s="252">
        <v>77.67</v>
      </c>
    </row>
    <row r="99" spans="1:21">
      <c r="A99" s="251" t="s">
        <v>658</v>
      </c>
      <c r="B99">
        <v>12929</v>
      </c>
      <c r="C99" t="s">
        <v>283</v>
      </c>
      <c r="D99" t="s">
        <v>42</v>
      </c>
      <c r="E99" t="s">
        <v>288</v>
      </c>
      <c r="F99">
        <v>25.78</v>
      </c>
      <c r="G99">
        <v>42.832799999999999</v>
      </c>
      <c r="H99">
        <v>56.66</v>
      </c>
      <c r="I99">
        <f t="shared" si="0"/>
        <v>61.192799999999998</v>
      </c>
      <c r="J99">
        <v>30.16</v>
      </c>
      <c r="K99">
        <v>74.17</v>
      </c>
      <c r="L99">
        <v>105.76</v>
      </c>
      <c r="M99">
        <v>0</v>
      </c>
      <c r="N99" s="252">
        <v>42005</v>
      </c>
      <c r="O99" s="252" t="s">
        <v>288</v>
      </c>
      <c r="P99" s="252">
        <v>25.78</v>
      </c>
      <c r="Q99" s="252">
        <v>42.832799999999999</v>
      </c>
      <c r="R99" s="252">
        <v>61.192799999999998</v>
      </c>
      <c r="S99" s="252">
        <v>0</v>
      </c>
      <c r="T99" s="252">
        <v>30.16</v>
      </c>
      <c r="U99" s="252">
        <v>74.17</v>
      </c>
    </row>
    <row r="100" spans="1:21">
      <c r="A100" s="251" t="s">
        <v>659</v>
      </c>
      <c r="B100">
        <v>12900</v>
      </c>
      <c r="C100" t="s">
        <v>283</v>
      </c>
      <c r="D100" t="s">
        <v>44</v>
      </c>
      <c r="E100" t="s">
        <v>289</v>
      </c>
      <c r="F100">
        <v>38.090000000000003</v>
      </c>
      <c r="G100">
        <v>63.288000000000004</v>
      </c>
      <c r="H100">
        <v>83.71</v>
      </c>
      <c r="I100">
        <f t="shared" si="0"/>
        <v>90.406800000000004</v>
      </c>
      <c r="J100">
        <v>44.57</v>
      </c>
      <c r="K100">
        <v>96.57</v>
      </c>
      <c r="L100">
        <v>130.36000000000001</v>
      </c>
      <c r="M100">
        <v>0</v>
      </c>
      <c r="N100" s="252">
        <v>42006</v>
      </c>
      <c r="O100" s="252" t="s">
        <v>289</v>
      </c>
      <c r="P100" s="252">
        <v>38.090000000000003</v>
      </c>
      <c r="Q100" s="252">
        <v>63.288000000000004</v>
      </c>
      <c r="R100" s="252">
        <v>90.406800000000004</v>
      </c>
      <c r="S100" s="252">
        <v>0</v>
      </c>
      <c r="T100" s="252">
        <v>44.57</v>
      </c>
      <c r="U100" s="252">
        <v>96.57</v>
      </c>
    </row>
    <row r="101" spans="1:21">
      <c r="A101" s="251" t="s">
        <v>660</v>
      </c>
      <c r="B101">
        <v>11420</v>
      </c>
      <c r="C101" t="s">
        <v>283</v>
      </c>
      <c r="D101" t="s">
        <v>19</v>
      </c>
      <c r="E101" t="s">
        <v>284</v>
      </c>
      <c r="F101">
        <v>22.31</v>
      </c>
      <c r="G101">
        <v>37.065600000000003</v>
      </c>
      <c r="H101">
        <v>49.03</v>
      </c>
      <c r="I101">
        <f t="shared" si="0"/>
        <v>52.952400000000004</v>
      </c>
      <c r="J101">
        <v>26.1</v>
      </c>
      <c r="K101">
        <v>54.57</v>
      </c>
      <c r="L101">
        <v>95.96</v>
      </c>
      <c r="M101">
        <v>0</v>
      </c>
      <c r="N101" s="252">
        <v>42001</v>
      </c>
      <c r="O101" s="252" t="s">
        <v>284</v>
      </c>
      <c r="P101" s="252">
        <v>22.31</v>
      </c>
      <c r="Q101" s="252">
        <v>37.065600000000003</v>
      </c>
      <c r="R101" s="252">
        <v>52.952400000000004</v>
      </c>
      <c r="S101" s="252">
        <v>0</v>
      </c>
      <c r="T101" s="252">
        <v>26.1</v>
      </c>
      <c r="U101" s="252">
        <v>54.57</v>
      </c>
    </row>
    <row r="102" spans="1:21">
      <c r="A102" s="251" t="s">
        <v>661</v>
      </c>
      <c r="B102">
        <v>13627</v>
      </c>
      <c r="C102" t="s">
        <v>662</v>
      </c>
      <c r="D102" t="s">
        <v>329</v>
      </c>
      <c r="E102" t="s">
        <v>328</v>
      </c>
      <c r="F102">
        <v>158.75</v>
      </c>
      <c r="G102">
        <v>263.76839999999999</v>
      </c>
      <c r="H102">
        <v>348.89</v>
      </c>
      <c r="I102">
        <f t="shared" si="0"/>
        <v>376.80119999999999</v>
      </c>
      <c r="J102">
        <v>185.74</v>
      </c>
      <c r="K102">
        <v>334</v>
      </c>
      <c r="L102">
        <v>400</v>
      </c>
      <c r="M102">
        <v>0</v>
      </c>
      <c r="N102" s="252">
        <v>49005</v>
      </c>
      <c r="O102" s="252" t="s">
        <v>328</v>
      </c>
      <c r="P102" s="252">
        <v>158.75</v>
      </c>
      <c r="Q102" s="252">
        <v>263.76839999999999</v>
      </c>
      <c r="R102" s="252">
        <v>376.80119999999999</v>
      </c>
      <c r="S102" s="252">
        <v>0</v>
      </c>
      <c r="T102" s="252">
        <v>185.74</v>
      </c>
      <c r="U102" s="252">
        <v>334</v>
      </c>
    </row>
    <row r="103" spans="1:21">
      <c r="A103" s="251" t="s">
        <v>663</v>
      </c>
      <c r="B103">
        <v>13621</v>
      </c>
      <c r="C103" t="s">
        <v>662</v>
      </c>
      <c r="D103" t="s">
        <v>55</v>
      </c>
      <c r="E103" t="s">
        <v>332</v>
      </c>
      <c r="F103">
        <v>106.84</v>
      </c>
      <c r="G103">
        <v>177.51960000000003</v>
      </c>
      <c r="H103">
        <v>234.81</v>
      </c>
      <c r="I103">
        <f t="shared" si="0"/>
        <v>253.59480000000002</v>
      </c>
      <c r="J103">
        <v>125</v>
      </c>
      <c r="K103">
        <v>226</v>
      </c>
      <c r="L103">
        <v>359</v>
      </c>
      <c r="M103">
        <v>0</v>
      </c>
      <c r="N103" s="252">
        <v>49009</v>
      </c>
      <c r="O103" s="252" t="s">
        <v>332</v>
      </c>
      <c r="P103" s="252">
        <v>106.84</v>
      </c>
      <c r="Q103" s="252">
        <v>177.51960000000003</v>
      </c>
      <c r="R103" s="252">
        <v>253.59480000000002</v>
      </c>
      <c r="S103" s="252">
        <v>0</v>
      </c>
      <c r="T103" s="252">
        <v>125</v>
      </c>
      <c r="U103" s="252">
        <v>226</v>
      </c>
    </row>
    <row r="104" spans="1:21">
      <c r="A104" s="251" t="s">
        <v>664</v>
      </c>
      <c r="B104">
        <v>13623</v>
      </c>
      <c r="C104" t="s">
        <v>662</v>
      </c>
      <c r="D104" t="s">
        <v>267</v>
      </c>
      <c r="E104" t="s">
        <v>327</v>
      </c>
      <c r="F104">
        <v>83.2</v>
      </c>
      <c r="G104">
        <v>138.24</v>
      </c>
      <c r="H104">
        <v>182.85</v>
      </c>
      <c r="I104">
        <f t="shared" si="0"/>
        <v>197.47800000000001</v>
      </c>
      <c r="J104">
        <v>97.34</v>
      </c>
      <c r="K104">
        <v>176</v>
      </c>
      <c r="L104">
        <v>276</v>
      </c>
      <c r="M104">
        <v>0</v>
      </c>
      <c r="N104" s="252">
        <v>49004</v>
      </c>
      <c r="O104" s="252" t="s">
        <v>327</v>
      </c>
      <c r="P104" s="252">
        <v>83.2</v>
      </c>
      <c r="Q104" s="252">
        <v>138.24</v>
      </c>
      <c r="R104" s="252">
        <v>197.47800000000001</v>
      </c>
      <c r="S104" s="252">
        <v>0</v>
      </c>
      <c r="T104" s="252">
        <v>97.34</v>
      </c>
      <c r="U104" s="252">
        <v>176</v>
      </c>
    </row>
    <row r="105" spans="1:21">
      <c r="A105" s="251" t="s">
        <v>665</v>
      </c>
      <c r="B105">
        <v>13587</v>
      </c>
      <c r="C105" t="s">
        <v>662</v>
      </c>
      <c r="D105" t="s">
        <v>22</v>
      </c>
      <c r="E105" t="s">
        <v>326</v>
      </c>
      <c r="F105">
        <v>72.8</v>
      </c>
      <c r="G105">
        <v>120.96000000000001</v>
      </c>
      <c r="H105">
        <v>160</v>
      </c>
      <c r="I105">
        <f t="shared" si="0"/>
        <v>172.8</v>
      </c>
      <c r="J105">
        <v>85.17</v>
      </c>
      <c r="K105">
        <v>154</v>
      </c>
      <c r="L105">
        <v>199</v>
      </c>
      <c r="M105">
        <v>0</v>
      </c>
      <c r="N105" s="252">
        <v>49003</v>
      </c>
      <c r="O105" s="252" t="s">
        <v>326</v>
      </c>
      <c r="P105" s="252">
        <v>72.8</v>
      </c>
      <c r="Q105" s="252">
        <v>120.96000000000001</v>
      </c>
      <c r="R105" s="252">
        <v>172.8</v>
      </c>
      <c r="S105" s="252">
        <v>0</v>
      </c>
      <c r="T105" s="252">
        <v>85.17</v>
      </c>
      <c r="U105" s="252">
        <v>154</v>
      </c>
    </row>
    <row r="106" spans="1:21">
      <c r="A106" s="251" t="s">
        <v>666</v>
      </c>
      <c r="B106">
        <v>13568</v>
      </c>
      <c r="C106" t="s">
        <v>662</v>
      </c>
      <c r="D106" t="s">
        <v>179</v>
      </c>
      <c r="E106" t="s">
        <v>325</v>
      </c>
      <c r="F106">
        <v>46.85</v>
      </c>
      <c r="G106">
        <v>77.846400000000003</v>
      </c>
      <c r="H106">
        <v>102.97</v>
      </c>
      <c r="I106">
        <f t="shared" si="0"/>
        <v>111.2076</v>
      </c>
      <c r="J106">
        <v>54.82</v>
      </c>
      <c r="K106">
        <v>100</v>
      </c>
      <c r="L106">
        <v>130</v>
      </c>
      <c r="M106">
        <v>0</v>
      </c>
      <c r="N106" s="252">
        <v>49002</v>
      </c>
      <c r="O106" s="252" t="s">
        <v>325</v>
      </c>
      <c r="P106" s="252">
        <v>46.85</v>
      </c>
      <c r="Q106" s="252">
        <v>77.846400000000003</v>
      </c>
      <c r="R106" s="252">
        <v>111.2076</v>
      </c>
      <c r="S106" s="252">
        <v>0</v>
      </c>
      <c r="T106" s="252">
        <v>54.82</v>
      </c>
      <c r="U106" s="252">
        <v>100</v>
      </c>
    </row>
    <row r="107" spans="1:21">
      <c r="A107" s="251" t="s">
        <v>667</v>
      </c>
      <c r="B107">
        <v>13114</v>
      </c>
      <c r="C107" t="s">
        <v>662</v>
      </c>
      <c r="D107" t="s">
        <v>42</v>
      </c>
      <c r="E107" t="s">
        <v>330</v>
      </c>
      <c r="F107">
        <v>21.48</v>
      </c>
      <c r="G107">
        <v>35.694000000000003</v>
      </c>
      <c r="H107">
        <v>47.21</v>
      </c>
      <c r="I107">
        <f t="shared" si="0"/>
        <v>50.986800000000002</v>
      </c>
      <c r="J107">
        <v>25.13</v>
      </c>
      <c r="K107">
        <v>45</v>
      </c>
      <c r="L107">
        <v>70</v>
      </c>
      <c r="M107">
        <v>0</v>
      </c>
      <c r="N107" s="252">
        <v>49006</v>
      </c>
      <c r="O107" s="252" t="s">
        <v>330</v>
      </c>
      <c r="P107" s="252">
        <v>21.48</v>
      </c>
      <c r="Q107" s="252">
        <v>35.694000000000003</v>
      </c>
      <c r="R107" s="252">
        <v>50.986800000000002</v>
      </c>
      <c r="S107" s="252">
        <v>0</v>
      </c>
      <c r="T107" s="252">
        <v>25.13</v>
      </c>
      <c r="U107" s="252">
        <v>45</v>
      </c>
    </row>
    <row r="108" spans="1:21">
      <c r="A108" s="251" t="s">
        <v>668</v>
      </c>
      <c r="B108">
        <v>13625</v>
      </c>
      <c r="C108" t="s">
        <v>662</v>
      </c>
      <c r="D108" t="s">
        <v>44</v>
      </c>
      <c r="E108" t="s">
        <v>331</v>
      </c>
      <c r="F108">
        <v>51.79</v>
      </c>
      <c r="G108">
        <v>86.054400000000015</v>
      </c>
      <c r="H108">
        <v>113.83</v>
      </c>
      <c r="I108">
        <f t="shared" si="0"/>
        <v>122.93640000000001</v>
      </c>
      <c r="J108">
        <v>60.59</v>
      </c>
      <c r="K108">
        <v>110</v>
      </c>
      <c r="L108">
        <v>150</v>
      </c>
      <c r="M108">
        <v>0</v>
      </c>
      <c r="N108" s="252">
        <v>49007</v>
      </c>
      <c r="O108" s="252" t="s">
        <v>331</v>
      </c>
      <c r="P108" s="252">
        <v>51.79</v>
      </c>
      <c r="Q108" s="252">
        <v>86.054400000000015</v>
      </c>
      <c r="R108" s="252">
        <v>122.93640000000001</v>
      </c>
      <c r="S108" s="252">
        <v>0</v>
      </c>
      <c r="T108" s="252">
        <v>60.59</v>
      </c>
      <c r="U108" s="252">
        <v>110</v>
      </c>
    </row>
    <row r="109" spans="1:21">
      <c r="A109" s="251" t="s">
        <v>669</v>
      </c>
      <c r="B109">
        <v>12261</v>
      </c>
      <c r="C109" t="s">
        <v>662</v>
      </c>
      <c r="D109" t="s">
        <v>19</v>
      </c>
      <c r="E109" t="s">
        <v>324</v>
      </c>
      <c r="F109">
        <v>27.01</v>
      </c>
      <c r="G109">
        <v>44.874000000000002</v>
      </c>
      <c r="H109">
        <v>59.36</v>
      </c>
      <c r="I109">
        <f t="shared" si="0"/>
        <v>64.108800000000002</v>
      </c>
      <c r="J109">
        <v>31.6</v>
      </c>
      <c r="K109">
        <v>60</v>
      </c>
      <c r="L109">
        <v>95</v>
      </c>
      <c r="M109">
        <v>0</v>
      </c>
      <c r="N109" s="252">
        <v>49001</v>
      </c>
      <c r="O109" s="252" t="s">
        <v>324</v>
      </c>
      <c r="P109" s="252">
        <v>27.01</v>
      </c>
      <c r="Q109" s="252">
        <v>44.874000000000002</v>
      </c>
      <c r="R109" s="252">
        <v>64.108800000000002</v>
      </c>
      <c r="S109" s="252">
        <v>0</v>
      </c>
      <c r="T109" s="252">
        <v>31.6</v>
      </c>
      <c r="U109" s="252">
        <v>60</v>
      </c>
    </row>
    <row r="110" spans="1:21">
      <c r="A110" s="251" t="s">
        <v>670</v>
      </c>
      <c r="B110">
        <v>13619</v>
      </c>
      <c r="C110" t="s">
        <v>671</v>
      </c>
      <c r="D110" t="s">
        <v>267</v>
      </c>
      <c r="E110" t="s">
        <v>310</v>
      </c>
      <c r="F110">
        <v>52.5</v>
      </c>
      <c r="G110">
        <v>87.2316</v>
      </c>
      <c r="H110">
        <v>115.38</v>
      </c>
      <c r="I110">
        <f t="shared" si="0"/>
        <v>124.6104</v>
      </c>
      <c r="J110">
        <v>61.42</v>
      </c>
      <c r="K110">
        <v>215.57</v>
      </c>
      <c r="L110">
        <v>299.76</v>
      </c>
      <c r="M110">
        <v>0</v>
      </c>
      <c r="N110" s="252">
        <v>47004</v>
      </c>
      <c r="O110" s="252" t="s">
        <v>310</v>
      </c>
      <c r="P110" s="252">
        <v>52.5</v>
      </c>
      <c r="Q110" s="252">
        <v>87.2316</v>
      </c>
      <c r="R110" s="252">
        <v>124.6104</v>
      </c>
      <c r="S110" s="252">
        <v>0</v>
      </c>
      <c r="T110" s="252">
        <v>61.42</v>
      </c>
      <c r="U110" s="252">
        <v>215.57</v>
      </c>
    </row>
    <row r="111" spans="1:21">
      <c r="A111" s="251" t="s">
        <v>672</v>
      </c>
      <c r="B111">
        <v>11586</v>
      </c>
      <c r="C111" t="s">
        <v>671</v>
      </c>
      <c r="D111" t="s">
        <v>53</v>
      </c>
      <c r="E111" t="s">
        <v>313</v>
      </c>
      <c r="F111">
        <v>63.85</v>
      </c>
      <c r="G111">
        <v>106.08840000000001</v>
      </c>
      <c r="H111">
        <v>140.33000000000001</v>
      </c>
      <c r="I111">
        <f t="shared" si="0"/>
        <v>151.55640000000002</v>
      </c>
      <c r="J111">
        <v>74.7</v>
      </c>
      <c r="K111">
        <v>146.27000000000001</v>
      </c>
      <c r="L111">
        <v>229.76</v>
      </c>
      <c r="M111">
        <v>0</v>
      </c>
      <c r="N111" s="252">
        <v>47007</v>
      </c>
      <c r="O111" s="252" t="s">
        <v>313</v>
      </c>
      <c r="P111" s="252">
        <v>63.85</v>
      </c>
      <c r="Q111" s="252">
        <v>106.08840000000001</v>
      </c>
      <c r="R111" s="252">
        <v>151.55640000000002</v>
      </c>
      <c r="S111" s="252">
        <v>0</v>
      </c>
      <c r="T111" s="252">
        <v>74.7</v>
      </c>
      <c r="U111" s="252">
        <v>146.27000000000001</v>
      </c>
    </row>
    <row r="112" spans="1:21">
      <c r="A112" s="251" t="s">
        <v>673</v>
      </c>
      <c r="B112">
        <v>13617</v>
      </c>
      <c r="C112" t="s">
        <v>671</v>
      </c>
      <c r="D112" t="s">
        <v>22</v>
      </c>
      <c r="E112" t="s">
        <v>309</v>
      </c>
      <c r="F112">
        <v>52.04</v>
      </c>
      <c r="G112">
        <v>86.464800000000011</v>
      </c>
      <c r="H112">
        <v>114.37</v>
      </c>
      <c r="I112">
        <f t="shared" si="0"/>
        <v>123.51960000000001</v>
      </c>
      <c r="J112">
        <v>60.89</v>
      </c>
      <c r="K112">
        <v>117.57</v>
      </c>
      <c r="L112">
        <v>199.56</v>
      </c>
      <c r="M112">
        <v>0</v>
      </c>
      <c r="N112" s="252">
        <v>47003</v>
      </c>
      <c r="O112" s="252" t="s">
        <v>309</v>
      </c>
      <c r="P112" s="252">
        <v>52.04</v>
      </c>
      <c r="Q112" s="252">
        <v>86.464800000000011</v>
      </c>
      <c r="R112" s="252">
        <v>123.51960000000001</v>
      </c>
      <c r="S112" s="252">
        <v>0</v>
      </c>
      <c r="T112" s="252">
        <v>60.89</v>
      </c>
      <c r="U112" s="252">
        <v>117.57</v>
      </c>
    </row>
    <row r="113" spans="1:21">
      <c r="A113" s="251" t="s">
        <v>674</v>
      </c>
      <c r="B113">
        <v>11423</v>
      </c>
      <c r="C113" t="s">
        <v>671</v>
      </c>
      <c r="D113" t="s">
        <v>179</v>
      </c>
      <c r="E113" t="s">
        <v>308</v>
      </c>
      <c r="F113">
        <v>32.25</v>
      </c>
      <c r="G113">
        <v>53.589599999999997</v>
      </c>
      <c r="H113">
        <v>70.88</v>
      </c>
      <c r="I113">
        <f t="shared" si="0"/>
        <v>76.550399999999996</v>
      </c>
      <c r="J113">
        <v>37.74</v>
      </c>
      <c r="K113">
        <v>67.87</v>
      </c>
      <c r="L113">
        <v>105.16</v>
      </c>
      <c r="M113">
        <v>0</v>
      </c>
      <c r="N113" s="252">
        <v>47002</v>
      </c>
      <c r="O113" s="252" t="s">
        <v>308</v>
      </c>
      <c r="P113" s="252">
        <v>32.25</v>
      </c>
      <c r="Q113" s="252">
        <v>53.589599999999997</v>
      </c>
      <c r="R113" s="252">
        <v>76.550399999999996</v>
      </c>
      <c r="S113" s="252">
        <v>0</v>
      </c>
      <c r="T113" s="252">
        <v>37.74</v>
      </c>
      <c r="U113" s="252">
        <v>67.87</v>
      </c>
    </row>
    <row r="114" spans="1:21">
      <c r="A114" s="251" t="s">
        <v>675</v>
      </c>
      <c r="B114">
        <v>11612</v>
      </c>
      <c r="C114" t="s">
        <v>671</v>
      </c>
      <c r="D114" t="s">
        <v>42</v>
      </c>
      <c r="E114" t="s">
        <v>311</v>
      </c>
      <c r="F114">
        <v>31.1</v>
      </c>
      <c r="G114">
        <v>51.678000000000004</v>
      </c>
      <c r="H114">
        <v>68.36</v>
      </c>
      <c r="I114">
        <f t="shared" si="0"/>
        <v>73.828800000000001</v>
      </c>
      <c r="J114">
        <v>36.380000000000003</v>
      </c>
      <c r="K114">
        <v>86.77</v>
      </c>
      <c r="L114">
        <v>130.16</v>
      </c>
      <c r="M114">
        <v>0</v>
      </c>
      <c r="N114" s="252">
        <v>47005</v>
      </c>
      <c r="O114" s="252" t="s">
        <v>311</v>
      </c>
      <c r="P114" s="252">
        <v>31.1</v>
      </c>
      <c r="Q114" s="252">
        <v>51.678000000000004</v>
      </c>
      <c r="R114" s="252">
        <v>73.828800000000001</v>
      </c>
      <c r="S114" s="252">
        <v>0</v>
      </c>
      <c r="T114" s="252">
        <v>36.380000000000003</v>
      </c>
      <c r="U114" s="252">
        <v>86.77</v>
      </c>
    </row>
    <row r="115" spans="1:21">
      <c r="A115" s="251" t="s">
        <v>676</v>
      </c>
      <c r="B115">
        <v>11529</v>
      </c>
      <c r="C115" t="s">
        <v>671</v>
      </c>
      <c r="D115" t="s">
        <v>44</v>
      </c>
      <c r="E115" t="s">
        <v>312</v>
      </c>
      <c r="F115">
        <v>47.72</v>
      </c>
      <c r="G115">
        <v>79.293600000000012</v>
      </c>
      <c r="H115">
        <v>104.88</v>
      </c>
      <c r="I115">
        <f t="shared" si="0"/>
        <v>113.27040000000001</v>
      </c>
      <c r="J115">
        <v>55.83</v>
      </c>
      <c r="K115">
        <v>117.57</v>
      </c>
      <c r="L115">
        <v>170.56</v>
      </c>
      <c r="M115">
        <v>0</v>
      </c>
      <c r="N115" s="252">
        <v>47006</v>
      </c>
      <c r="O115" s="252" t="s">
        <v>312</v>
      </c>
      <c r="P115" s="252">
        <v>47.72</v>
      </c>
      <c r="Q115" s="252">
        <v>79.293600000000012</v>
      </c>
      <c r="R115" s="252">
        <v>113.27040000000001</v>
      </c>
      <c r="S115" s="252">
        <v>0</v>
      </c>
      <c r="T115" s="252">
        <v>55.83</v>
      </c>
      <c r="U115" s="252">
        <v>117.57</v>
      </c>
    </row>
    <row r="116" spans="1:21">
      <c r="A116" s="251" t="s">
        <v>677</v>
      </c>
      <c r="B116">
        <v>11627</v>
      </c>
      <c r="C116" t="s">
        <v>671</v>
      </c>
      <c r="D116" t="s">
        <v>19</v>
      </c>
      <c r="E116" t="s">
        <v>307</v>
      </c>
      <c r="F116">
        <v>19.510000000000002</v>
      </c>
      <c r="G116">
        <v>32.421600000000005</v>
      </c>
      <c r="H116">
        <v>42.88</v>
      </c>
      <c r="I116">
        <f t="shared" si="0"/>
        <v>46.310400000000008</v>
      </c>
      <c r="J116">
        <v>22.82</v>
      </c>
      <c r="K116">
        <v>48.27</v>
      </c>
      <c r="L116">
        <v>80.760000000000005</v>
      </c>
      <c r="M116">
        <v>0</v>
      </c>
      <c r="N116" s="252">
        <v>47001</v>
      </c>
      <c r="O116" s="252" t="s">
        <v>307</v>
      </c>
      <c r="P116" s="252">
        <v>19.510000000000002</v>
      </c>
      <c r="Q116" s="252">
        <v>32.421600000000005</v>
      </c>
      <c r="R116" s="252">
        <v>46.310400000000008</v>
      </c>
      <c r="S116" s="252">
        <v>0</v>
      </c>
      <c r="T116" s="252">
        <v>22.82</v>
      </c>
      <c r="U116" s="252">
        <v>48.27</v>
      </c>
    </row>
    <row r="117" spans="1:21">
      <c r="A117" s="251" t="s">
        <v>678</v>
      </c>
      <c r="B117">
        <v>7958</v>
      </c>
      <c r="C117" t="s">
        <v>244</v>
      </c>
      <c r="D117" t="s">
        <v>36</v>
      </c>
      <c r="E117" t="s">
        <v>245</v>
      </c>
      <c r="F117">
        <v>21.78</v>
      </c>
      <c r="G117">
        <v>36.190800000000003</v>
      </c>
      <c r="H117">
        <v>47.87</v>
      </c>
      <c r="I117">
        <f t="shared" si="0"/>
        <v>51.699600000000004</v>
      </c>
      <c r="J117">
        <v>25.48</v>
      </c>
      <c r="K117">
        <v>50.37</v>
      </c>
      <c r="L117">
        <v>85.16</v>
      </c>
      <c r="M117">
        <v>0</v>
      </c>
      <c r="N117" s="252">
        <v>37001</v>
      </c>
      <c r="O117" s="252" t="s">
        <v>245</v>
      </c>
      <c r="P117" s="252">
        <v>21.78</v>
      </c>
      <c r="Q117" s="252">
        <v>36.190800000000003</v>
      </c>
      <c r="R117" s="252">
        <v>51.699600000000004</v>
      </c>
      <c r="S117" s="252">
        <v>0</v>
      </c>
      <c r="T117" s="252">
        <v>25.48</v>
      </c>
      <c r="U117" s="252">
        <v>50.37</v>
      </c>
    </row>
    <row r="118" spans="1:21">
      <c r="A118" s="251" t="s">
        <v>679</v>
      </c>
      <c r="B118">
        <v>8377</v>
      </c>
      <c r="C118" t="s">
        <v>244</v>
      </c>
      <c r="D118" t="s">
        <v>53</v>
      </c>
      <c r="E118" t="s">
        <v>254</v>
      </c>
      <c r="F118">
        <v>73.319999999999993</v>
      </c>
      <c r="G118">
        <v>121.824</v>
      </c>
      <c r="H118">
        <v>161.13999999999999</v>
      </c>
      <c r="I118">
        <f t="shared" si="0"/>
        <v>174.03119999999998</v>
      </c>
      <c r="J118">
        <v>85.79</v>
      </c>
      <c r="K118">
        <v>181.27</v>
      </c>
      <c r="L118">
        <v>260.16000000000003</v>
      </c>
      <c r="M118">
        <v>0</v>
      </c>
      <c r="N118" s="252">
        <v>37010</v>
      </c>
      <c r="O118" s="252" t="s">
        <v>254</v>
      </c>
      <c r="P118" s="252">
        <v>73.319999999999993</v>
      </c>
      <c r="Q118" s="252">
        <v>121.824</v>
      </c>
      <c r="R118" s="252">
        <v>174.03119999999998</v>
      </c>
      <c r="S118" s="252">
        <v>0</v>
      </c>
      <c r="T118" s="252">
        <v>85.79</v>
      </c>
      <c r="U118" s="252">
        <v>181.27</v>
      </c>
    </row>
    <row r="119" spans="1:21">
      <c r="A119" s="251" t="s">
        <v>680</v>
      </c>
      <c r="B119">
        <v>7956</v>
      </c>
      <c r="C119" t="s">
        <v>244</v>
      </c>
      <c r="D119" t="s">
        <v>22</v>
      </c>
      <c r="E119" t="s">
        <v>248</v>
      </c>
      <c r="F119">
        <v>34.57</v>
      </c>
      <c r="G119">
        <v>57.434400000000004</v>
      </c>
      <c r="H119">
        <v>75.97</v>
      </c>
      <c r="I119">
        <f t="shared" si="0"/>
        <v>82.047600000000003</v>
      </c>
      <c r="J119">
        <v>40.450000000000003</v>
      </c>
      <c r="K119">
        <v>94.47</v>
      </c>
      <c r="L119">
        <v>135.96</v>
      </c>
      <c r="M119">
        <v>0</v>
      </c>
      <c r="N119" s="252">
        <v>37004</v>
      </c>
      <c r="O119" s="252" t="s">
        <v>248</v>
      </c>
      <c r="P119" s="252">
        <v>34.57</v>
      </c>
      <c r="Q119" s="252">
        <v>57.434400000000004</v>
      </c>
      <c r="R119" s="252">
        <v>82.047600000000003</v>
      </c>
      <c r="S119" s="252">
        <v>0</v>
      </c>
      <c r="T119" s="252">
        <v>40.450000000000003</v>
      </c>
      <c r="U119" s="252">
        <v>94.47</v>
      </c>
    </row>
    <row r="120" spans="1:21">
      <c r="A120" s="251" t="s">
        <v>681</v>
      </c>
      <c r="B120">
        <v>7889</v>
      </c>
      <c r="C120" t="s">
        <v>244</v>
      </c>
      <c r="D120" t="s">
        <v>179</v>
      </c>
      <c r="E120" t="s">
        <v>247</v>
      </c>
      <c r="F120">
        <v>36.44</v>
      </c>
      <c r="G120">
        <v>60.544800000000009</v>
      </c>
      <c r="H120">
        <v>80.08</v>
      </c>
      <c r="I120">
        <f t="shared" si="0"/>
        <v>86.486400000000003</v>
      </c>
      <c r="J120">
        <v>42.63</v>
      </c>
      <c r="K120">
        <v>79.069999999999993</v>
      </c>
      <c r="L120">
        <v>105.36</v>
      </c>
      <c r="M120">
        <v>0</v>
      </c>
      <c r="N120" s="252">
        <v>37003</v>
      </c>
      <c r="O120" s="252" t="s">
        <v>247</v>
      </c>
      <c r="P120" s="252">
        <v>36.44</v>
      </c>
      <c r="Q120" s="252">
        <v>60.544800000000009</v>
      </c>
      <c r="R120" s="252">
        <v>86.486400000000003</v>
      </c>
      <c r="S120" s="252">
        <v>0</v>
      </c>
      <c r="T120" s="252">
        <v>42.63</v>
      </c>
      <c r="U120" s="252">
        <v>79.069999999999993</v>
      </c>
    </row>
    <row r="121" spans="1:21">
      <c r="A121" s="251" t="s">
        <v>682</v>
      </c>
      <c r="B121">
        <v>8040</v>
      </c>
      <c r="C121" t="s">
        <v>244</v>
      </c>
      <c r="D121" t="s">
        <v>70</v>
      </c>
      <c r="E121" t="s">
        <v>250</v>
      </c>
      <c r="F121">
        <v>19.329999999999998</v>
      </c>
      <c r="G121">
        <v>32.119199999999999</v>
      </c>
      <c r="H121">
        <v>42.48</v>
      </c>
      <c r="I121">
        <f t="shared" si="0"/>
        <v>45.878399999999999</v>
      </c>
      <c r="J121">
        <v>22.61</v>
      </c>
      <c r="K121">
        <v>48.27</v>
      </c>
      <c r="L121">
        <v>80.760000000000005</v>
      </c>
      <c r="M121">
        <v>0</v>
      </c>
      <c r="N121" s="252">
        <v>37006</v>
      </c>
      <c r="O121" s="252" t="s">
        <v>250</v>
      </c>
      <c r="P121" s="252">
        <v>19.329999999999998</v>
      </c>
      <c r="Q121" s="252">
        <v>32.119199999999999</v>
      </c>
      <c r="R121" s="252">
        <v>45.878399999999999</v>
      </c>
      <c r="S121" s="252">
        <v>0</v>
      </c>
      <c r="T121" s="252">
        <v>22.61</v>
      </c>
      <c r="U121" s="252">
        <v>48.27</v>
      </c>
    </row>
    <row r="122" spans="1:21">
      <c r="A122" s="251" t="s">
        <v>683</v>
      </c>
      <c r="B122">
        <v>7954</v>
      </c>
      <c r="C122" t="s">
        <v>244</v>
      </c>
      <c r="D122" t="s">
        <v>70</v>
      </c>
      <c r="E122" t="s">
        <v>251</v>
      </c>
      <c r="F122">
        <v>23.91</v>
      </c>
      <c r="G122">
        <v>39.7224</v>
      </c>
      <c r="H122">
        <v>52.54</v>
      </c>
      <c r="I122">
        <f t="shared" si="0"/>
        <v>56.743200000000002</v>
      </c>
      <c r="J122">
        <v>27.98</v>
      </c>
      <c r="K122">
        <v>72.069999999999993</v>
      </c>
      <c r="L122">
        <v>105.16</v>
      </c>
      <c r="M122">
        <v>0</v>
      </c>
      <c r="N122" s="252">
        <v>37007</v>
      </c>
      <c r="O122" s="252" t="s">
        <v>251</v>
      </c>
      <c r="P122" s="252">
        <v>23.91</v>
      </c>
      <c r="Q122" s="252">
        <v>39.7224</v>
      </c>
      <c r="R122" s="252">
        <v>56.743200000000002</v>
      </c>
      <c r="S122" s="252">
        <v>0</v>
      </c>
      <c r="T122" s="252">
        <v>27.98</v>
      </c>
      <c r="U122" s="252">
        <v>72.069999999999993</v>
      </c>
    </row>
    <row r="123" spans="1:21">
      <c r="A123" s="251" t="s">
        <v>684</v>
      </c>
      <c r="B123">
        <v>8042</v>
      </c>
      <c r="C123" t="s">
        <v>244</v>
      </c>
      <c r="D123" t="s">
        <v>44</v>
      </c>
      <c r="E123" t="s">
        <v>252</v>
      </c>
      <c r="F123">
        <v>35.200000000000003</v>
      </c>
      <c r="G123">
        <v>58.481999999999999</v>
      </c>
      <c r="H123">
        <v>77.36</v>
      </c>
      <c r="I123">
        <f t="shared" si="0"/>
        <v>83.5488</v>
      </c>
      <c r="J123">
        <v>41.18</v>
      </c>
      <c r="K123">
        <v>81.87</v>
      </c>
      <c r="L123">
        <v>120.56</v>
      </c>
      <c r="M123">
        <v>0</v>
      </c>
      <c r="N123" s="252">
        <v>37008</v>
      </c>
      <c r="O123" s="252" t="s">
        <v>252</v>
      </c>
      <c r="P123" s="252">
        <v>35.200000000000003</v>
      </c>
      <c r="Q123" s="252">
        <v>58.481999999999999</v>
      </c>
      <c r="R123" s="252">
        <v>83.5488</v>
      </c>
      <c r="S123" s="252">
        <v>0</v>
      </c>
      <c r="T123" s="252">
        <v>41.18</v>
      </c>
      <c r="U123" s="252">
        <v>81.87</v>
      </c>
    </row>
    <row r="124" spans="1:21">
      <c r="A124" s="251" t="s">
        <v>685</v>
      </c>
      <c r="B124">
        <v>8201</v>
      </c>
      <c r="C124" t="s">
        <v>244</v>
      </c>
      <c r="D124" t="s">
        <v>44</v>
      </c>
      <c r="E124" t="s">
        <v>253</v>
      </c>
      <c r="F124">
        <v>40.31</v>
      </c>
      <c r="G124">
        <v>66.981600000000014</v>
      </c>
      <c r="H124">
        <v>88.6</v>
      </c>
      <c r="I124">
        <f t="shared" si="0"/>
        <v>95.688000000000002</v>
      </c>
      <c r="J124">
        <v>47.16</v>
      </c>
      <c r="K124">
        <v>104.97</v>
      </c>
      <c r="L124">
        <v>150.16</v>
      </c>
      <c r="M124">
        <v>0</v>
      </c>
      <c r="N124" s="252">
        <v>37009</v>
      </c>
      <c r="O124" s="252" t="s">
        <v>253</v>
      </c>
      <c r="P124" s="252">
        <v>40.31</v>
      </c>
      <c r="Q124" s="252">
        <v>66.981600000000014</v>
      </c>
      <c r="R124" s="252">
        <v>95.688000000000002</v>
      </c>
      <c r="S124" s="252">
        <v>0</v>
      </c>
      <c r="T124" s="252">
        <v>47.16</v>
      </c>
      <c r="U124" s="252">
        <v>104.97</v>
      </c>
    </row>
    <row r="125" spans="1:21">
      <c r="A125" s="251" t="s">
        <v>686</v>
      </c>
      <c r="B125">
        <v>7871</v>
      </c>
      <c r="C125" t="s">
        <v>244</v>
      </c>
      <c r="D125" t="s">
        <v>19</v>
      </c>
      <c r="E125" t="s">
        <v>246</v>
      </c>
      <c r="F125">
        <v>24.98</v>
      </c>
      <c r="G125">
        <v>41.504400000000004</v>
      </c>
      <c r="H125">
        <v>54.9</v>
      </c>
      <c r="I125">
        <f t="shared" si="0"/>
        <v>59.292000000000002</v>
      </c>
      <c r="J125">
        <v>29.22</v>
      </c>
      <c r="K125">
        <v>56.67</v>
      </c>
      <c r="L125">
        <v>95.36</v>
      </c>
      <c r="M125">
        <v>0</v>
      </c>
      <c r="N125" s="252">
        <v>37002</v>
      </c>
      <c r="O125" s="252" t="s">
        <v>246</v>
      </c>
      <c r="P125" s="252">
        <v>24.98</v>
      </c>
      <c r="Q125" s="252">
        <v>41.504400000000004</v>
      </c>
      <c r="R125" s="252">
        <v>59.292000000000002</v>
      </c>
      <c r="S125" s="252">
        <v>0</v>
      </c>
      <c r="T125" s="252">
        <v>29.22</v>
      </c>
      <c r="U125" s="252">
        <v>56.67</v>
      </c>
    </row>
    <row r="126" spans="1:21">
      <c r="A126" s="251" t="s">
        <v>687</v>
      </c>
      <c r="B126">
        <v>8153</v>
      </c>
      <c r="C126" t="s">
        <v>244</v>
      </c>
      <c r="D126" t="s">
        <v>33</v>
      </c>
      <c r="E126" t="s">
        <v>249</v>
      </c>
      <c r="F126">
        <v>62.88</v>
      </c>
      <c r="G126">
        <v>104.47920000000001</v>
      </c>
      <c r="H126">
        <v>138.19999999999999</v>
      </c>
      <c r="I126">
        <f t="shared" si="0"/>
        <v>149.256</v>
      </c>
      <c r="J126">
        <v>73.569999999999993</v>
      </c>
      <c r="K126">
        <v>121.77</v>
      </c>
      <c r="L126">
        <v>160.56</v>
      </c>
      <c r="M126">
        <v>0</v>
      </c>
      <c r="N126" s="252">
        <v>37005</v>
      </c>
      <c r="O126" s="252" t="s">
        <v>249</v>
      </c>
      <c r="P126" s="252">
        <v>62.88</v>
      </c>
      <c r="Q126" s="252">
        <v>104.47920000000001</v>
      </c>
      <c r="R126" s="252">
        <v>149.256</v>
      </c>
      <c r="S126" s="252">
        <v>0</v>
      </c>
      <c r="T126" s="252">
        <v>73.569999999999993</v>
      </c>
      <c r="U126" s="252">
        <v>121.77</v>
      </c>
    </row>
    <row r="127" spans="1:21">
      <c r="A127" s="251" t="s">
        <v>688</v>
      </c>
      <c r="B127">
        <v>8147</v>
      </c>
      <c r="C127" t="s">
        <v>166</v>
      </c>
      <c r="D127" t="s">
        <v>267</v>
      </c>
      <c r="E127" t="s">
        <v>171</v>
      </c>
      <c r="F127">
        <v>67.69</v>
      </c>
      <c r="G127">
        <v>112.47120000000001</v>
      </c>
      <c r="H127">
        <v>148.77000000000001</v>
      </c>
      <c r="I127">
        <f t="shared" si="0"/>
        <v>160.67160000000001</v>
      </c>
      <c r="J127">
        <v>79.2</v>
      </c>
      <c r="K127">
        <v>128.07</v>
      </c>
      <c r="L127">
        <v>155.96</v>
      </c>
      <c r="M127">
        <v>0</v>
      </c>
      <c r="N127" s="252">
        <v>17005</v>
      </c>
      <c r="O127" s="252" t="s">
        <v>171</v>
      </c>
      <c r="P127" s="252">
        <v>67.69</v>
      </c>
      <c r="Q127" s="252">
        <v>112.47120000000001</v>
      </c>
      <c r="R127" s="252">
        <v>160.67160000000001</v>
      </c>
      <c r="S127" s="252">
        <v>0</v>
      </c>
      <c r="T127" s="252">
        <v>79.2</v>
      </c>
      <c r="U127" s="252">
        <v>128.07</v>
      </c>
    </row>
    <row r="128" spans="1:21">
      <c r="A128" s="251" t="s">
        <v>689</v>
      </c>
      <c r="B128">
        <v>7674</v>
      </c>
      <c r="C128" t="s">
        <v>166</v>
      </c>
      <c r="D128" t="s">
        <v>690</v>
      </c>
      <c r="E128" t="s">
        <v>167</v>
      </c>
      <c r="F128">
        <v>29.86</v>
      </c>
      <c r="G128">
        <v>49.615200000000002</v>
      </c>
      <c r="H128">
        <v>65.63</v>
      </c>
      <c r="I128">
        <f t="shared" si="0"/>
        <v>70.880399999999995</v>
      </c>
      <c r="J128">
        <v>34.93</v>
      </c>
      <c r="K128">
        <v>64.37</v>
      </c>
      <c r="L128">
        <v>99.36</v>
      </c>
      <c r="M128">
        <v>0</v>
      </c>
      <c r="N128" s="252">
        <v>17001</v>
      </c>
      <c r="O128" s="252" t="s">
        <v>167</v>
      </c>
      <c r="P128" s="252">
        <v>29.86</v>
      </c>
      <c r="Q128" s="252">
        <v>49.615200000000002</v>
      </c>
      <c r="R128" s="252">
        <v>70.880399999999995</v>
      </c>
      <c r="S128" s="252">
        <v>0</v>
      </c>
      <c r="T128" s="252">
        <v>34.93</v>
      </c>
      <c r="U128" s="252">
        <v>64.37</v>
      </c>
    </row>
    <row r="129" spans="1:21">
      <c r="A129" s="251" t="s">
        <v>691</v>
      </c>
      <c r="B129">
        <v>8341</v>
      </c>
      <c r="C129" t="s">
        <v>166</v>
      </c>
      <c r="D129" t="s">
        <v>53</v>
      </c>
      <c r="E129" t="s">
        <v>174</v>
      </c>
      <c r="F129">
        <v>61.48</v>
      </c>
      <c r="G129">
        <v>102.1464</v>
      </c>
      <c r="H129">
        <v>135.11000000000001</v>
      </c>
      <c r="I129">
        <f t="shared" si="0"/>
        <v>145.91880000000003</v>
      </c>
      <c r="J129">
        <v>71.930000000000007</v>
      </c>
      <c r="K129">
        <v>148.37</v>
      </c>
      <c r="L129">
        <v>210</v>
      </c>
      <c r="M129">
        <v>0</v>
      </c>
      <c r="N129" s="252">
        <v>17008</v>
      </c>
      <c r="O129" s="252" t="s">
        <v>174</v>
      </c>
      <c r="P129" s="252">
        <v>61.48</v>
      </c>
      <c r="Q129" s="252">
        <v>102.1464</v>
      </c>
      <c r="R129" s="252">
        <v>145.91880000000003</v>
      </c>
      <c r="S129" s="252">
        <v>0</v>
      </c>
      <c r="T129" s="252">
        <v>71.930000000000007</v>
      </c>
      <c r="U129" s="252">
        <v>148.37</v>
      </c>
    </row>
    <row r="130" spans="1:21">
      <c r="A130" s="251" t="s">
        <v>692</v>
      </c>
      <c r="B130">
        <v>8149</v>
      </c>
      <c r="C130" t="s">
        <v>166</v>
      </c>
      <c r="D130" t="s">
        <v>22</v>
      </c>
      <c r="E130" t="s">
        <v>170</v>
      </c>
      <c r="F130">
        <v>44.91</v>
      </c>
      <c r="G130">
        <v>74.617200000000011</v>
      </c>
      <c r="H130">
        <v>98.7</v>
      </c>
      <c r="I130">
        <f t="shared" si="0"/>
        <v>106.596</v>
      </c>
      <c r="J130">
        <v>52.54</v>
      </c>
      <c r="K130">
        <v>83.27</v>
      </c>
      <c r="L130">
        <v>220.96</v>
      </c>
      <c r="M130">
        <v>0</v>
      </c>
      <c r="N130" s="252">
        <v>17004</v>
      </c>
      <c r="O130" s="252" t="s">
        <v>170</v>
      </c>
      <c r="P130" s="252">
        <v>44.91</v>
      </c>
      <c r="Q130" s="252">
        <v>74.617200000000011</v>
      </c>
      <c r="R130" s="252">
        <v>106.596</v>
      </c>
      <c r="S130" s="252">
        <v>0</v>
      </c>
      <c r="T130" s="252">
        <v>52.54</v>
      </c>
      <c r="U130" s="252">
        <v>83.27</v>
      </c>
    </row>
    <row r="131" spans="1:21">
      <c r="A131" s="251" t="s">
        <v>693</v>
      </c>
      <c r="B131">
        <v>7721</v>
      </c>
      <c r="C131" t="s">
        <v>166</v>
      </c>
      <c r="D131" t="s">
        <v>179</v>
      </c>
      <c r="E131" t="s">
        <v>169</v>
      </c>
      <c r="F131">
        <v>24.43</v>
      </c>
      <c r="G131">
        <v>40.586399999999998</v>
      </c>
      <c r="H131">
        <v>53.68</v>
      </c>
      <c r="I131">
        <f t="shared" si="0"/>
        <v>57.974400000000003</v>
      </c>
      <c r="J131">
        <v>28.58</v>
      </c>
      <c r="K131">
        <v>54.57</v>
      </c>
      <c r="L131">
        <v>99.36</v>
      </c>
      <c r="M131">
        <v>0</v>
      </c>
      <c r="N131" s="252">
        <v>17003</v>
      </c>
      <c r="O131" s="252" t="s">
        <v>169</v>
      </c>
      <c r="P131" s="252">
        <v>24.43</v>
      </c>
      <c r="Q131" s="252">
        <v>40.586399999999998</v>
      </c>
      <c r="R131" s="252">
        <v>57.974400000000003</v>
      </c>
      <c r="S131" s="252">
        <v>0</v>
      </c>
      <c r="T131" s="252">
        <v>28.58</v>
      </c>
      <c r="U131" s="252">
        <v>54.57</v>
      </c>
    </row>
    <row r="132" spans="1:21">
      <c r="A132" s="251" t="s">
        <v>694</v>
      </c>
      <c r="B132">
        <v>7972</v>
      </c>
      <c r="C132" t="s">
        <v>166</v>
      </c>
      <c r="D132" t="s">
        <v>42</v>
      </c>
      <c r="E132" t="s">
        <v>172</v>
      </c>
      <c r="F132">
        <v>20.12</v>
      </c>
      <c r="G132">
        <v>33.426000000000002</v>
      </c>
      <c r="H132">
        <v>44.21</v>
      </c>
      <c r="I132">
        <f t="shared" si="0"/>
        <v>47.746800000000007</v>
      </c>
      <c r="J132">
        <v>23.54</v>
      </c>
      <c r="K132">
        <v>50.37</v>
      </c>
      <c r="L132">
        <v>95.56</v>
      </c>
      <c r="M132">
        <v>0</v>
      </c>
      <c r="N132" s="252">
        <v>17006</v>
      </c>
      <c r="O132" s="252" t="s">
        <v>172</v>
      </c>
      <c r="P132" s="252">
        <v>20.12</v>
      </c>
      <c r="Q132" s="252">
        <v>33.426000000000002</v>
      </c>
      <c r="R132" s="252">
        <v>47.746800000000007</v>
      </c>
      <c r="S132" s="252">
        <v>0</v>
      </c>
      <c r="T132" s="252">
        <v>23.54</v>
      </c>
      <c r="U132" s="252">
        <v>50.37</v>
      </c>
    </row>
    <row r="133" spans="1:21">
      <c r="A133" s="251" t="s">
        <v>695</v>
      </c>
      <c r="B133">
        <v>8324</v>
      </c>
      <c r="C133" t="s">
        <v>166</v>
      </c>
      <c r="D133" t="s">
        <v>44</v>
      </c>
      <c r="E133" t="s">
        <v>173</v>
      </c>
      <c r="F133">
        <v>37.450000000000003</v>
      </c>
      <c r="G133">
        <v>62.229599999999998</v>
      </c>
      <c r="H133">
        <v>82.31</v>
      </c>
      <c r="I133">
        <f t="shared" si="0"/>
        <v>88.894800000000004</v>
      </c>
      <c r="J133">
        <v>43.82</v>
      </c>
      <c r="K133">
        <v>88.17</v>
      </c>
      <c r="L133">
        <v>140.36000000000001</v>
      </c>
      <c r="M133">
        <v>0</v>
      </c>
      <c r="N133" s="252">
        <v>17007</v>
      </c>
      <c r="O133" s="252" t="s">
        <v>173</v>
      </c>
      <c r="P133" s="252">
        <v>37.450000000000003</v>
      </c>
      <c r="Q133" s="252">
        <v>62.229599999999998</v>
      </c>
      <c r="R133" s="252">
        <v>88.894800000000004</v>
      </c>
      <c r="S133" s="252">
        <v>0</v>
      </c>
      <c r="T133" s="252">
        <v>43.82</v>
      </c>
      <c r="U133" s="252">
        <v>88.17</v>
      </c>
    </row>
    <row r="134" spans="1:21">
      <c r="A134" s="251" t="s">
        <v>696</v>
      </c>
      <c r="B134">
        <v>7591</v>
      </c>
      <c r="C134" t="s">
        <v>166</v>
      </c>
      <c r="D134" t="s">
        <v>19</v>
      </c>
      <c r="E134" t="s">
        <v>168</v>
      </c>
      <c r="F134">
        <v>36.01</v>
      </c>
      <c r="G134">
        <v>59.832000000000001</v>
      </c>
      <c r="H134">
        <v>79.14</v>
      </c>
      <c r="I134">
        <f t="shared" si="0"/>
        <v>85.47120000000001</v>
      </c>
      <c r="J134">
        <v>42.13</v>
      </c>
      <c r="K134">
        <v>74.87</v>
      </c>
      <c r="L134">
        <v>120.36</v>
      </c>
      <c r="M134">
        <v>0</v>
      </c>
      <c r="N134" s="252">
        <v>17002</v>
      </c>
      <c r="O134" s="252" t="s">
        <v>168</v>
      </c>
      <c r="P134" s="252">
        <v>36.01</v>
      </c>
      <c r="Q134" s="252">
        <v>59.832000000000001</v>
      </c>
      <c r="R134" s="252">
        <v>85.47120000000001</v>
      </c>
      <c r="S134" s="252">
        <v>0</v>
      </c>
      <c r="T134" s="252">
        <v>42.13</v>
      </c>
      <c r="U134" s="252">
        <v>74.87</v>
      </c>
    </row>
    <row r="135" spans="1:21">
      <c r="A135" s="251" t="s">
        <v>697</v>
      </c>
      <c r="B135">
        <v>7723</v>
      </c>
      <c r="C135" t="s">
        <v>128</v>
      </c>
      <c r="D135" t="s">
        <v>267</v>
      </c>
      <c r="E135" t="s">
        <v>698</v>
      </c>
      <c r="F135">
        <v>89.58</v>
      </c>
      <c r="G135">
        <v>148.84559999999999</v>
      </c>
      <c r="H135">
        <v>196.88</v>
      </c>
      <c r="I135">
        <f t="shared" si="0"/>
        <v>212.63040000000001</v>
      </c>
      <c r="J135">
        <v>104.8</v>
      </c>
      <c r="K135">
        <v>215.57</v>
      </c>
      <c r="L135">
        <v>350.56</v>
      </c>
      <c r="M135">
        <v>0</v>
      </c>
      <c r="N135" s="252">
        <v>4004</v>
      </c>
      <c r="O135" s="252" t="s">
        <v>132</v>
      </c>
      <c r="P135" s="252">
        <v>89.58</v>
      </c>
      <c r="Q135" s="252">
        <v>148.84559999999999</v>
      </c>
      <c r="R135" s="252">
        <v>212.63040000000001</v>
      </c>
      <c r="S135" s="252">
        <v>0</v>
      </c>
      <c r="T135" s="252">
        <v>104.8</v>
      </c>
      <c r="U135" s="252">
        <v>215.57</v>
      </c>
    </row>
    <row r="136" spans="1:21">
      <c r="A136" s="251" t="s">
        <v>699</v>
      </c>
      <c r="B136">
        <v>8256</v>
      </c>
      <c r="C136" t="s">
        <v>128</v>
      </c>
      <c r="D136" t="s">
        <v>53</v>
      </c>
      <c r="E136" t="s">
        <v>700</v>
      </c>
      <c r="F136">
        <v>83.85</v>
      </c>
      <c r="G136">
        <v>139.32000000000002</v>
      </c>
      <c r="H136">
        <v>184.28</v>
      </c>
      <c r="I136">
        <f t="shared" si="0"/>
        <v>199.0224</v>
      </c>
      <c r="J136">
        <v>98.1</v>
      </c>
      <c r="K136">
        <v>191.77</v>
      </c>
      <c r="L136">
        <v>380.96</v>
      </c>
      <c r="M136">
        <v>0</v>
      </c>
      <c r="N136" s="252">
        <v>4007</v>
      </c>
      <c r="O136" s="252" t="s">
        <v>135</v>
      </c>
      <c r="P136" s="252">
        <v>83.85</v>
      </c>
      <c r="Q136" s="252">
        <v>139.32000000000002</v>
      </c>
      <c r="R136" s="252">
        <v>199.0224</v>
      </c>
      <c r="S136" s="252">
        <v>0</v>
      </c>
      <c r="T136" s="252">
        <v>98.1</v>
      </c>
      <c r="U136" s="252">
        <v>191.77</v>
      </c>
    </row>
    <row r="137" spans="1:21">
      <c r="A137" s="251" t="s">
        <v>701</v>
      </c>
      <c r="B137">
        <v>7695</v>
      </c>
      <c r="C137" t="s">
        <v>128</v>
      </c>
      <c r="D137" t="s">
        <v>22</v>
      </c>
      <c r="E137" t="s">
        <v>702</v>
      </c>
      <c r="F137">
        <v>55.77</v>
      </c>
      <c r="G137">
        <v>92.664000000000001</v>
      </c>
      <c r="H137">
        <v>122.57</v>
      </c>
      <c r="I137">
        <f t="shared" si="0"/>
        <v>132.37559999999999</v>
      </c>
      <c r="J137">
        <v>65.260000000000005</v>
      </c>
      <c r="K137">
        <v>104.97</v>
      </c>
      <c r="L137">
        <v>180.96</v>
      </c>
      <c r="M137">
        <v>0</v>
      </c>
      <c r="N137" s="252">
        <v>4003</v>
      </c>
      <c r="O137" s="252" t="s">
        <v>131</v>
      </c>
      <c r="P137" s="252">
        <v>55.77</v>
      </c>
      <c r="Q137" s="252">
        <v>92.664000000000001</v>
      </c>
      <c r="R137" s="252">
        <v>132.37559999999999</v>
      </c>
      <c r="S137" s="252">
        <v>0</v>
      </c>
      <c r="T137" s="252">
        <v>65.260000000000005</v>
      </c>
      <c r="U137" s="252">
        <v>104.97</v>
      </c>
    </row>
    <row r="138" spans="1:21">
      <c r="A138" s="251" t="s">
        <v>703</v>
      </c>
      <c r="B138">
        <v>7604</v>
      </c>
      <c r="C138" t="s">
        <v>128</v>
      </c>
      <c r="D138" t="s">
        <v>179</v>
      </c>
      <c r="E138" t="s">
        <v>704</v>
      </c>
      <c r="F138">
        <v>37.79</v>
      </c>
      <c r="G138">
        <v>62.791200000000003</v>
      </c>
      <c r="H138">
        <v>83.06</v>
      </c>
      <c r="I138">
        <f t="shared" si="0"/>
        <v>89.704800000000006</v>
      </c>
      <c r="J138">
        <v>44.22</v>
      </c>
      <c r="K138">
        <v>76.97</v>
      </c>
      <c r="L138">
        <v>120.76</v>
      </c>
      <c r="M138">
        <v>0</v>
      </c>
      <c r="N138" s="252">
        <v>4002</v>
      </c>
      <c r="O138" s="252" t="s">
        <v>130</v>
      </c>
      <c r="P138" s="252">
        <v>37.79</v>
      </c>
      <c r="Q138" s="252">
        <v>62.791200000000003</v>
      </c>
      <c r="R138" s="252">
        <v>89.704800000000006</v>
      </c>
      <c r="S138" s="252">
        <v>0</v>
      </c>
      <c r="T138" s="252">
        <v>44.22</v>
      </c>
      <c r="U138" s="252">
        <v>76.97</v>
      </c>
    </row>
    <row r="139" spans="1:21">
      <c r="A139" s="251" t="s">
        <v>705</v>
      </c>
      <c r="B139">
        <v>7719</v>
      </c>
      <c r="C139" t="s">
        <v>128</v>
      </c>
      <c r="D139" t="s">
        <v>42</v>
      </c>
      <c r="E139" t="s">
        <v>706</v>
      </c>
      <c r="F139">
        <v>31.02</v>
      </c>
      <c r="G139">
        <v>51.537600000000005</v>
      </c>
      <c r="H139">
        <v>68.17</v>
      </c>
      <c r="I139">
        <f t="shared" si="0"/>
        <v>73.62360000000001</v>
      </c>
      <c r="J139">
        <v>36.29</v>
      </c>
      <c r="K139">
        <v>76.97</v>
      </c>
      <c r="L139">
        <v>120.76</v>
      </c>
      <c r="M139">
        <v>0</v>
      </c>
      <c r="N139" s="252">
        <v>4005</v>
      </c>
      <c r="O139" s="252" t="s">
        <v>133</v>
      </c>
      <c r="P139" s="252">
        <v>31.02</v>
      </c>
      <c r="Q139" s="252">
        <v>51.537600000000005</v>
      </c>
      <c r="R139" s="252">
        <v>73.62360000000001</v>
      </c>
      <c r="S139" s="252">
        <v>0</v>
      </c>
      <c r="T139" s="252">
        <v>36.29</v>
      </c>
      <c r="U139" s="252">
        <v>76.97</v>
      </c>
    </row>
    <row r="140" spans="1:21">
      <c r="A140" s="251" t="s">
        <v>707</v>
      </c>
      <c r="B140">
        <v>7717</v>
      </c>
      <c r="C140" t="s">
        <v>128</v>
      </c>
      <c r="D140" t="s">
        <v>44</v>
      </c>
      <c r="E140" t="s">
        <v>708</v>
      </c>
      <c r="F140">
        <v>43.47</v>
      </c>
      <c r="G140">
        <v>72.230400000000003</v>
      </c>
      <c r="H140">
        <v>95.54</v>
      </c>
      <c r="I140">
        <f t="shared" si="0"/>
        <v>103.18320000000001</v>
      </c>
      <c r="J140">
        <v>50.86</v>
      </c>
      <c r="K140">
        <v>109.17</v>
      </c>
      <c r="L140">
        <v>190.96</v>
      </c>
      <c r="M140">
        <v>0</v>
      </c>
      <c r="N140" s="252">
        <v>4006</v>
      </c>
      <c r="O140" s="252" t="s">
        <v>134</v>
      </c>
      <c r="P140" s="252">
        <v>43.47</v>
      </c>
      <c r="Q140" s="252">
        <v>72.230400000000003</v>
      </c>
      <c r="R140" s="252">
        <v>103.18320000000001</v>
      </c>
      <c r="S140" s="252">
        <v>0</v>
      </c>
      <c r="T140" s="252">
        <v>50.86</v>
      </c>
      <c r="U140" s="252">
        <v>109.17</v>
      </c>
    </row>
    <row r="141" spans="1:21">
      <c r="A141" s="251" t="s">
        <v>709</v>
      </c>
      <c r="B141">
        <v>7630</v>
      </c>
      <c r="C141" t="s">
        <v>128</v>
      </c>
      <c r="D141" t="s">
        <v>19</v>
      </c>
      <c r="E141" t="s">
        <v>710</v>
      </c>
      <c r="F141">
        <v>20.86</v>
      </c>
      <c r="G141">
        <v>34.657200000000003</v>
      </c>
      <c r="H141">
        <v>45.84</v>
      </c>
      <c r="I141">
        <f t="shared" si="0"/>
        <v>49.507200000000005</v>
      </c>
      <c r="J141">
        <v>24.4</v>
      </c>
      <c r="K141">
        <v>50.37</v>
      </c>
      <c r="L141">
        <v>95.56</v>
      </c>
      <c r="M141">
        <v>0</v>
      </c>
      <c r="N141" s="252">
        <v>4001</v>
      </c>
      <c r="O141" s="252" t="s">
        <v>129</v>
      </c>
      <c r="P141" s="252">
        <v>20.86</v>
      </c>
      <c r="Q141" s="252">
        <v>34.657200000000003</v>
      </c>
      <c r="R141" s="252">
        <v>49.507200000000005</v>
      </c>
      <c r="S141" s="252">
        <v>0</v>
      </c>
      <c r="T141" s="252">
        <v>24.4</v>
      </c>
      <c r="U141" s="252">
        <v>50.37</v>
      </c>
    </row>
    <row r="142" spans="1:21">
      <c r="A142" s="251" t="s">
        <v>711</v>
      </c>
      <c r="B142">
        <v>11994</v>
      </c>
      <c r="C142" t="s">
        <v>291</v>
      </c>
      <c r="D142" t="s">
        <v>267</v>
      </c>
      <c r="E142" t="s">
        <v>295</v>
      </c>
      <c r="F142">
        <v>97.02</v>
      </c>
      <c r="G142">
        <v>161.20079999999999</v>
      </c>
      <c r="H142">
        <v>213.22</v>
      </c>
      <c r="I142">
        <f t="shared" si="0"/>
        <v>230.27760000000001</v>
      </c>
      <c r="J142">
        <v>113.51</v>
      </c>
      <c r="K142">
        <v>177.77</v>
      </c>
      <c r="L142">
        <v>240.16</v>
      </c>
      <c r="M142">
        <v>0</v>
      </c>
      <c r="N142" s="252">
        <v>43004</v>
      </c>
      <c r="O142" s="252" t="s">
        <v>295</v>
      </c>
      <c r="P142" s="252">
        <v>97.02</v>
      </c>
      <c r="Q142" s="252">
        <v>161.20079999999999</v>
      </c>
      <c r="R142" s="252">
        <v>230.27760000000001</v>
      </c>
      <c r="S142" s="252">
        <v>0</v>
      </c>
      <c r="T142" s="252">
        <v>113.51</v>
      </c>
      <c r="U142" s="252">
        <v>177.77</v>
      </c>
    </row>
    <row r="143" spans="1:21">
      <c r="A143" s="251" t="s">
        <v>712</v>
      </c>
      <c r="B143">
        <v>11854</v>
      </c>
      <c r="C143" t="s">
        <v>291</v>
      </c>
      <c r="D143" t="s">
        <v>53</v>
      </c>
      <c r="E143" t="s">
        <v>298</v>
      </c>
      <c r="F143">
        <v>60.2</v>
      </c>
      <c r="G143">
        <v>100.02960000000002</v>
      </c>
      <c r="H143">
        <v>132.31</v>
      </c>
      <c r="I143">
        <f t="shared" si="0"/>
        <v>142.8948</v>
      </c>
      <c r="J143">
        <v>70.430000000000007</v>
      </c>
      <c r="K143">
        <v>144.87</v>
      </c>
      <c r="L143">
        <v>190.16</v>
      </c>
      <c r="M143">
        <v>0</v>
      </c>
      <c r="N143" s="252">
        <v>43007</v>
      </c>
      <c r="O143" s="252" t="s">
        <v>298</v>
      </c>
      <c r="P143" s="252">
        <v>60.2</v>
      </c>
      <c r="Q143" s="252">
        <v>100.02960000000002</v>
      </c>
      <c r="R143" s="252">
        <v>142.8948</v>
      </c>
      <c r="S143" s="252">
        <v>0</v>
      </c>
      <c r="T143" s="252">
        <v>70.430000000000007</v>
      </c>
      <c r="U143" s="252">
        <v>144.87</v>
      </c>
    </row>
    <row r="144" spans="1:21">
      <c r="A144" s="251" t="s">
        <v>713</v>
      </c>
      <c r="B144">
        <v>11766</v>
      </c>
      <c r="C144" t="s">
        <v>291</v>
      </c>
      <c r="D144" t="s">
        <v>22</v>
      </c>
      <c r="E144" t="s">
        <v>294</v>
      </c>
      <c r="F144">
        <v>53.03</v>
      </c>
      <c r="G144">
        <v>88.106400000000008</v>
      </c>
      <c r="H144">
        <v>116.54</v>
      </c>
      <c r="I144">
        <f t="shared" si="0"/>
        <v>125.86320000000002</v>
      </c>
      <c r="J144">
        <v>62.04</v>
      </c>
      <c r="K144">
        <v>95.17</v>
      </c>
      <c r="L144">
        <v>140.76</v>
      </c>
      <c r="M144">
        <v>0</v>
      </c>
      <c r="N144" s="252">
        <v>43003</v>
      </c>
      <c r="O144" s="252" t="s">
        <v>294</v>
      </c>
      <c r="P144" s="252">
        <v>53.03</v>
      </c>
      <c r="Q144" s="252">
        <v>88.106400000000008</v>
      </c>
      <c r="R144" s="252">
        <v>125.86320000000002</v>
      </c>
      <c r="S144" s="252">
        <v>0</v>
      </c>
      <c r="T144" s="252">
        <v>62.04</v>
      </c>
      <c r="U144" s="252">
        <v>95.17</v>
      </c>
    </row>
    <row r="145" spans="1:21">
      <c r="A145" s="251" t="s">
        <v>714</v>
      </c>
      <c r="B145">
        <v>11755</v>
      </c>
      <c r="C145" t="s">
        <v>291</v>
      </c>
      <c r="D145" t="s">
        <v>179</v>
      </c>
      <c r="E145" t="s">
        <v>293</v>
      </c>
      <c r="F145">
        <v>29.42</v>
      </c>
      <c r="G145">
        <v>48.880800000000001</v>
      </c>
      <c r="H145">
        <v>64.66</v>
      </c>
      <c r="I145">
        <f t="shared" si="0"/>
        <v>69.832800000000006</v>
      </c>
      <c r="J145">
        <v>34.43</v>
      </c>
      <c r="K145">
        <v>72.069999999999993</v>
      </c>
      <c r="L145">
        <v>120.16</v>
      </c>
      <c r="M145">
        <v>0</v>
      </c>
      <c r="N145" s="252">
        <v>43002</v>
      </c>
      <c r="O145" s="252" t="s">
        <v>293</v>
      </c>
      <c r="P145" s="252">
        <v>29.42</v>
      </c>
      <c r="Q145" s="252">
        <v>48.880800000000001</v>
      </c>
      <c r="R145" s="252">
        <v>69.832800000000006</v>
      </c>
      <c r="S145" s="252">
        <v>0</v>
      </c>
      <c r="T145" s="252">
        <v>34.43</v>
      </c>
      <c r="U145" s="252">
        <v>72.069999999999993</v>
      </c>
    </row>
    <row r="146" spans="1:21">
      <c r="A146" s="251" t="s">
        <v>715</v>
      </c>
      <c r="B146">
        <v>11992</v>
      </c>
      <c r="C146" t="s">
        <v>291</v>
      </c>
      <c r="D146" t="s">
        <v>42</v>
      </c>
      <c r="E146" t="s">
        <v>296</v>
      </c>
      <c r="F146">
        <v>33.090000000000003</v>
      </c>
      <c r="G146">
        <v>54.982799999999997</v>
      </c>
      <c r="H146">
        <v>72.73</v>
      </c>
      <c r="I146">
        <f t="shared" si="0"/>
        <v>78.548400000000015</v>
      </c>
      <c r="J146">
        <v>38.71</v>
      </c>
      <c r="K146">
        <v>69.27</v>
      </c>
      <c r="L146">
        <v>106.76</v>
      </c>
      <c r="M146">
        <v>0</v>
      </c>
      <c r="N146" s="252">
        <v>43005</v>
      </c>
      <c r="O146" s="252" t="s">
        <v>296</v>
      </c>
      <c r="P146" s="252">
        <v>33.090000000000003</v>
      </c>
      <c r="Q146" s="252">
        <v>54.982799999999997</v>
      </c>
      <c r="R146" s="252">
        <v>78.548400000000015</v>
      </c>
      <c r="S146" s="252">
        <v>0</v>
      </c>
      <c r="T146" s="252">
        <v>38.71</v>
      </c>
      <c r="U146" s="252">
        <v>69.27</v>
      </c>
    </row>
    <row r="147" spans="1:21">
      <c r="A147" s="251" t="s">
        <v>716</v>
      </c>
      <c r="B147">
        <v>11817</v>
      </c>
      <c r="C147" t="s">
        <v>291</v>
      </c>
      <c r="D147" t="s">
        <v>44</v>
      </c>
      <c r="E147" t="s">
        <v>297</v>
      </c>
      <c r="F147">
        <v>50.68</v>
      </c>
      <c r="G147">
        <v>84.207599999999999</v>
      </c>
      <c r="H147">
        <v>111.38</v>
      </c>
      <c r="I147">
        <f t="shared" si="0"/>
        <v>120.29040000000001</v>
      </c>
      <c r="J147">
        <v>59.3</v>
      </c>
      <c r="K147">
        <v>108.47</v>
      </c>
      <c r="L147">
        <v>160.16</v>
      </c>
      <c r="M147">
        <v>0</v>
      </c>
      <c r="N147" s="252">
        <v>43006</v>
      </c>
      <c r="O147" s="252" t="s">
        <v>297</v>
      </c>
      <c r="P147" s="252">
        <v>50.68</v>
      </c>
      <c r="Q147" s="252">
        <v>84.207599999999999</v>
      </c>
      <c r="R147" s="252">
        <v>120.29040000000001</v>
      </c>
      <c r="S147" s="252">
        <v>0</v>
      </c>
      <c r="T147" s="252">
        <v>59.3</v>
      </c>
      <c r="U147" s="252">
        <v>108.47</v>
      </c>
    </row>
    <row r="148" spans="1:21">
      <c r="A148" s="251" t="s">
        <v>717</v>
      </c>
      <c r="B148">
        <v>11346</v>
      </c>
      <c r="C148" t="s">
        <v>291</v>
      </c>
      <c r="D148" t="s">
        <v>19</v>
      </c>
      <c r="E148" t="s">
        <v>292</v>
      </c>
      <c r="F148">
        <v>13.9</v>
      </c>
      <c r="G148">
        <v>23.090399999999999</v>
      </c>
      <c r="H148">
        <v>30.54</v>
      </c>
      <c r="I148">
        <f t="shared" si="0"/>
        <v>32.983200000000004</v>
      </c>
      <c r="J148">
        <v>16.27</v>
      </c>
      <c r="K148">
        <v>38.47</v>
      </c>
      <c r="L148">
        <v>75.36</v>
      </c>
      <c r="M148">
        <v>0</v>
      </c>
      <c r="N148" s="252">
        <v>43001</v>
      </c>
      <c r="O148" s="252" t="s">
        <v>292</v>
      </c>
      <c r="P148" s="252">
        <v>13.9</v>
      </c>
      <c r="Q148" s="252">
        <v>23.090399999999999</v>
      </c>
      <c r="R148" s="252">
        <v>32.983200000000004</v>
      </c>
      <c r="S148" s="252">
        <v>0</v>
      </c>
      <c r="T148" s="252">
        <v>16.27</v>
      </c>
      <c r="U148" s="252">
        <v>38.47</v>
      </c>
    </row>
    <row r="149" spans="1:21">
      <c r="A149" s="251" t="s">
        <v>718</v>
      </c>
      <c r="B149">
        <v>7279</v>
      </c>
      <c r="C149" t="s">
        <v>139</v>
      </c>
      <c r="D149" t="s">
        <v>36</v>
      </c>
      <c r="E149" t="s">
        <v>140</v>
      </c>
      <c r="F149">
        <v>16.47</v>
      </c>
      <c r="G149">
        <v>27.3672</v>
      </c>
      <c r="H149">
        <v>36.200000000000003</v>
      </c>
      <c r="I149">
        <f t="shared" si="0"/>
        <v>39.096000000000004</v>
      </c>
      <c r="J149">
        <v>19.27</v>
      </c>
      <c r="K149">
        <v>41.97</v>
      </c>
      <c r="L149">
        <v>80.16</v>
      </c>
      <c r="M149">
        <v>0</v>
      </c>
      <c r="N149" s="252">
        <v>16001</v>
      </c>
      <c r="O149" s="252" t="s">
        <v>140</v>
      </c>
      <c r="P149" s="252">
        <v>16.47</v>
      </c>
      <c r="Q149" s="252">
        <v>27.3672</v>
      </c>
      <c r="R149" s="252">
        <v>39.096000000000004</v>
      </c>
      <c r="S149" s="252">
        <v>0</v>
      </c>
      <c r="T149" s="252">
        <v>19.27</v>
      </c>
      <c r="U149" s="252">
        <v>41.97</v>
      </c>
    </row>
    <row r="150" spans="1:21">
      <c r="A150" s="251" t="s">
        <v>719</v>
      </c>
      <c r="B150">
        <v>8310</v>
      </c>
      <c r="C150" t="s">
        <v>139</v>
      </c>
      <c r="D150" t="s">
        <v>53</v>
      </c>
      <c r="E150" t="s">
        <v>147</v>
      </c>
      <c r="F150">
        <v>69.41</v>
      </c>
      <c r="G150">
        <v>115.3224</v>
      </c>
      <c r="H150">
        <v>152.54</v>
      </c>
      <c r="I150">
        <f t="shared" si="0"/>
        <v>164.7432</v>
      </c>
      <c r="J150">
        <v>81.209999999999994</v>
      </c>
      <c r="K150">
        <v>124.57</v>
      </c>
      <c r="L150">
        <v>190.36</v>
      </c>
      <c r="M150">
        <v>0</v>
      </c>
      <c r="N150" s="252">
        <v>16008</v>
      </c>
      <c r="O150" s="252" t="s">
        <v>147</v>
      </c>
      <c r="P150" s="252">
        <v>69.41</v>
      </c>
      <c r="Q150" s="252">
        <v>115.3224</v>
      </c>
      <c r="R150" s="252">
        <v>164.7432</v>
      </c>
      <c r="S150" s="252">
        <v>0</v>
      </c>
      <c r="T150" s="252">
        <v>81.209999999999994</v>
      </c>
      <c r="U150" s="252">
        <v>124.57</v>
      </c>
    </row>
    <row r="151" spans="1:21">
      <c r="A151" s="251" t="s">
        <v>720</v>
      </c>
      <c r="B151">
        <v>8002</v>
      </c>
      <c r="C151" t="s">
        <v>139</v>
      </c>
      <c r="D151" t="s">
        <v>22</v>
      </c>
      <c r="E151" t="s">
        <v>143</v>
      </c>
      <c r="F151">
        <v>57.28</v>
      </c>
      <c r="G151">
        <v>95.169600000000017</v>
      </c>
      <c r="H151">
        <v>125.88</v>
      </c>
      <c r="I151">
        <f t="shared" si="0"/>
        <v>135.9504</v>
      </c>
      <c r="J151">
        <v>67.010000000000005</v>
      </c>
      <c r="K151">
        <v>89.57</v>
      </c>
      <c r="L151">
        <v>107.96</v>
      </c>
      <c r="M151">
        <v>0</v>
      </c>
      <c r="N151" s="252">
        <v>16004</v>
      </c>
      <c r="O151" s="252" t="s">
        <v>143</v>
      </c>
      <c r="P151" s="252">
        <v>57.28</v>
      </c>
      <c r="Q151" s="252">
        <v>95.169600000000017</v>
      </c>
      <c r="R151" s="252">
        <v>135.9504</v>
      </c>
      <c r="S151" s="252">
        <v>0</v>
      </c>
      <c r="T151" s="252">
        <v>67.010000000000005</v>
      </c>
      <c r="U151" s="252">
        <v>89.57</v>
      </c>
    </row>
    <row r="152" spans="1:21">
      <c r="A152" s="251" t="s">
        <v>721</v>
      </c>
      <c r="B152">
        <v>7227</v>
      </c>
      <c r="C152" t="s">
        <v>139</v>
      </c>
      <c r="D152" t="s">
        <v>179</v>
      </c>
      <c r="E152" t="s">
        <v>142</v>
      </c>
      <c r="F152">
        <v>31.71</v>
      </c>
      <c r="G152">
        <v>52.682400000000001</v>
      </c>
      <c r="H152">
        <v>69.680000000000007</v>
      </c>
      <c r="I152">
        <f t="shared" si="0"/>
        <v>75.254400000000018</v>
      </c>
      <c r="J152">
        <v>37.1</v>
      </c>
      <c r="K152">
        <v>67.87</v>
      </c>
      <c r="L152">
        <v>110.36</v>
      </c>
      <c r="M152">
        <v>0</v>
      </c>
      <c r="N152" s="252">
        <v>16003</v>
      </c>
      <c r="O152" s="252" t="s">
        <v>142</v>
      </c>
      <c r="P152" s="252">
        <v>31.71</v>
      </c>
      <c r="Q152" s="252">
        <v>52.682400000000001</v>
      </c>
      <c r="R152" s="252">
        <v>75.254400000000018</v>
      </c>
      <c r="S152" s="252">
        <v>0</v>
      </c>
      <c r="T152" s="252">
        <v>37.1</v>
      </c>
      <c r="U152" s="252">
        <v>67.87</v>
      </c>
    </row>
    <row r="153" spans="1:21">
      <c r="A153" s="251" t="s">
        <v>722</v>
      </c>
      <c r="B153">
        <v>8155</v>
      </c>
      <c r="C153" t="s">
        <v>139</v>
      </c>
      <c r="D153" t="s">
        <v>42</v>
      </c>
      <c r="E153" t="s">
        <v>145</v>
      </c>
      <c r="F153">
        <v>33.770000000000003</v>
      </c>
      <c r="G153">
        <v>56.106000000000009</v>
      </c>
      <c r="H153">
        <v>74.209999999999994</v>
      </c>
      <c r="I153">
        <f t="shared" si="0"/>
        <v>80.146799999999999</v>
      </c>
      <c r="J153">
        <v>39.51</v>
      </c>
      <c r="K153">
        <v>71.37</v>
      </c>
      <c r="L153">
        <v>115.36</v>
      </c>
      <c r="M153">
        <v>0</v>
      </c>
      <c r="N153" s="252">
        <v>16006</v>
      </c>
      <c r="O153" s="252" t="s">
        <v>145</v>
      </c>
      <c r="P153" s="252">
        <v>33.770000000000003</v>
      </c>
      <c r="Q153" s="252">
        <v>56.106000000000009</v>
      </c>
      <c r="R153" s="252">
        <v>80.146799999999999</v>
      </c>
      <c r="S153" s="252">
        <v>0</v>
      </c>
      <c r="T153" s="252">
        <v>39.51</v>
      </c>
      <c r="U153" s="252">
        <v>71.37</v>
      </c>
    </row>
    <row r="154" spans="1:21">
      <c r="A154" s="251" t="s">
        <v>723</v>
      </c>
      <c r="B154">
        <v>7968</v>
      </c>
      <c r="C154" t="s">
        <v>139</v>
      </c>
      <c r="D154" t="s">
        <v>44</v>
      </c>
      <c r="E154" t="s">
        <v>146</v>
      </c>
      <c r="F154">
        <v>48.51</v>
      </c>
      <c r="G154">
        <v>80.600399999999993</v>
      </c>
      <c r="H154">
        <v>106.61</v>
      </c>
      <c r="I154">
        <f t="shared" si="0"/>
        <v>115.1388</v>
      </c>
      <c r="J154">
        <v>56.75</v>
      </c>
      <c r="K154">
        <v>98.67</v>
      </c>
      <c r="L154">
        <v>170.76</v>
      </c>
      <c r="M154">
        <v>0</v>
      </c>
      <c r="N154" s="252">
        <v>16007</v>
      </c>
      <c r="O154" s="252" t="s">
        <v>146</v>
      </c>
      <c r="P154" s="252">
        <v>48.51</v>
      </c>
      <c r="Q154" s="252">
        <v>80.600399999999993</v>
      </c>
      <c r="R154" s="252">
        <v>115.1388</v>
      </c>
      <c r="S154" s="252">
        <v>0</v>
      </c>
      <c r="T154" s="252">
        <v>56.75</v>
      </c>
      <c r="U154" s="252">
        <v>98.67</v>
      </c>
    </row>
    <row r="155" spans="1:21">
      <c r="A155" s="251" t="s">
        <v>724</v>
      </c>
      <c r="B155">
        <v>7225</v>
      </c>
      <c r="C155" t="s">
        <v>139</v>
      </c>
      <c r="D155" t="s">
        <v>19</v>
      </c>
      <c r="E155" t="s">
        <v>141</v>
      </c>
      <c r="F155">
        <v>17.149999999999999</v>
      </c>
      <c r="G155">
        <v>28.490400000000001</v>
      </c>
      <c r="H155">
        <v>37.69</v>
      </c>
      <c r="I155">
        <f t="shared" si="0"/>
        <v>40.705199999999998</v>
      </c>
      <c r="J155">
        <v>20.07</v>
      </c>
      <c r="K155">
        <v>44.77</v>
      </c>
      <c r="L155">
        <v>80.56</v>
      </c>
      <c r="M155">
        <v>0</v>
      </c>
      <c r="N155" s="252">
        <v>16002</v>
      </c>
      <c r="O155" s="252" t="s">
        <v>141</v>
      </c>
      <c r="P155" s="252">
        <v>17.149999999999999</v>
      </c>
      <c r="Q155" s="252">
        <v>28.490400000000001</v>
      </c>
      <c r="R155" s="252">
        <v>40.705199999999998</v>
      </c>
      <c r="S155" s="252">
        <v>0</v>
      </c>
      <c r="T155" s="252">
        <v>20.07</v>
      </c>
      <c r="U155" s="252">
        <v>44.77</v>
      </c>
    </row>
    <row r="156" spans="1:21">
      <c r="A156" s="251" t="s">
        <v>725</v>
      </c>
      <c r="B156">
        <v>7960</v>
      </c>
      <c r="C156" t="s">
        <v>139</v>
      </c>
      <c r="D156" t="s">
        <v>33</v>
      </c>
      <c r="E156" t="s">
        <v>144</v>
      </c>
      <c r="F156">
        <v>80.25</v>
      </c>
      <c r="G156">
        <v>133.33680000000001</v>
      </c>
      <c r="H156">
        <v>176.37</v>
      </c>
      <c r="I156">
        <f t="shared" si="0"/>
        <v>190.4796</v>
      </c>
      <c r="J156">
        <v>93.89</v>
      </c>
      <c r="K156">
        <v>170.77</v>
      </c>
      <c r="L156">
        <v>260.56</v>
      </c>
      <c r="M156">
        <v>0</v>
      </c>
      <c r="N156" s="252">
        <v>16005</v>
      </c>
      <c r="O156" s="252" t="s">
        <v>144</v>
      </c>
      <c r="P156" s="252">
        <v>80.25</v>
      </c>
      <c r="Q156" s="252">
        <v>133.33680000000001</v>
      </c>
      <c r="R156" s="252">
        <v>190.4796</v>
      </c>
      <c r="S156" s="252">
        <v>0</v>
      </c>
      <c r="T156" s="252">
        <v>93.89</v>
      </c>
      <c r="U156" s="252">
        <v>170.77</v>
      </c>
    </row>
    <row r="157" spans="1:21">
      <c r="A157" s="251" t="s">
        <v>726</v>
      </c>
      <c r="B157">
        <v>8326</v>
      </c>
      <c r="C157" t="s">
        <v>26</v>
      </c>
      <c r="D157" t="s">
        <v>22</v>
      </c>
      <c r="E157" t="s">
        <v>727</v>
      </c>
      <c r="F157">
        <v>88.18</v>
      </c>
      <c r="G157">
        <v>146.5128</v>
      </c>
      <c r="H157">
        <v>193.8</v>
      </c>
      <c r="I157">
        <f t="shared" si="0"/>
        <v>209.30400000000003</v>
      </c>
      <c r="J157">
        <v>103.18</v>
      </c>
      <c r="K157">
        <v>160.27000000000001</v>
      </c>
      <c r="L157">
        <v>250.36</v>
      </c>
      <c r="M157">
        <v>0</v>
      </c>
      <c r="N157" s="252">
        <v>7003</v>
      </c>
      <c r="O157" s="252" t="s">
        <v>29</v>
      </c>
      <c r="P157" s="252">
        <v>88.18</v>
      </c>
      <c r="Q157" s="252">
        <v>146.5128</v>
      </c>
      <c r="R157" s="252">
        <v>209.30400000000003</v>
      </c>
      <c r="S157" s="252">
        <v>0</v>
      </c>
      <c r="T157" s="252">
        <v>103.18</v>
      </c>
      <c r="U157" s="252">
        <v>160.27000000000001</v>
      </c>
    </row>
    <row r="158" spans="1:21">
      <c r="A158" s="251" t="s">
        <v>728</v>
      </c>
      <c r="B158">
        <v>7845</v>
      </c>
      <c r="C158" t="s">
        <v>26</v>
      </c>
      <c r="D158" t="s">
        <v>179</v>
      </c>
      <c r="E158" t="s">
        <v>729</v>
      </c>
      <c r="F158">
        <v>53.92</v>
      </c>
      <c r="G158">
        <v>89.586000000000013</v>
      </c>
      <c r="H158">
        <v>118.5</v>
      </c>
      <c r="I158">
        <f t="shared" si="0"/>
        <v>127.98</v>
      </c>
      <c r="J158">
        <v>63.09</v>
      </c>
      <c r="K158">
        <v>127.96</v>
      </c>
      <c r="L158">
        <v>180.96</v>
      </c>
      <c r="M158">
        <v>0</v>
      </c>
      <c r="N158" s="252">
        <v>7002</v>
      </c>
      <c r="O158" s="252" t="s">
        <v>28</v>
      </c>
      <c r="P158" s="252">
        <v>53.92</v>
      </c>
      <c r="Q158" s="252">
        <v>89.586000000000013</v>
      </c>
      <c r="R158" s="252">
        <v>127.98</v>
      </c>
      <c r="S158" s="252">
        <v>0</v>
      </c>
      <c r="T158" s="252">
        <v>63.09</v>
      </c>
      <c r="U158" s="252">
        <v>127.96</v>
      </c>
    </row>
    <row r="159" spans="1:21">
      <c r="A159" s="251" t="s">
        <v>730</v>
      </c>
      <c r="B159">
        <v>7876</v>
      </c>
      <c r="C159" t="s">
        <v>26</v>
      </c>
      <c r="D159" t="s">
        <v>19</v>
      </c>
      <c r="E159" t="s">
        <v>731</v>
      </c>
      <c r="F159">
        <v>28.74</v>
      </c>
      <c r="G159">
        <v>47.757600000000004</v>
      </c>
      <c r="H159">
        <v>63.17</v>
      </c>
      <c r="I159">
        <f t="shared" si="0"/>
        <v>68.223600000000005</v>
      </c>
      <c r="J159">
        <v>33.630000000000003</v>
      </c>
      <c r="K159">
        <v>63.67</v>
      </c>
      <c r="L159">
        <v>105.56</v>
      </c>
      <c r="M159">
        <v>0</v>
      </c>
      <c r="N159" s="252">
        <v>7001</v>
      </c>
      <c r="O159" s="252" t="s">
        <v>27</v>
      </c>
      <c r="P159" s="252">
        <v>28.74</v>
      </c>
      <c r="Q159" s="252">
        <v>47.757600000000004</v>
      </c>
      <c r="R159" s="252">
        <v>68.223600000000005</v>
      </c>
      <c r="S159" s="252">
        <v>0</v>
      </c>
      <c r="T159" s="252">
        <v>33.630000000000003</v>
      </c>
      <c r="U159" s="252">
        <v>63.67</v>
      </c>
    </row>
    <row r="160" spans="1:21">
      <c r="A160" s="251" t="s">
        <v>732</v>
      </c>
      <c r="B160">
        <v>8239</v>
      </c>
      <c r="C160" t="s">
        <v>113</v>
      </c>
      <c r="D160" t="s">
        <v>22</v>
      </c>
      <c r="E160" t="s">
        <v>116</v>
      </c>
      <c r="F160">
        <v>47.54</v>
      </c>
      <c r="G160">
        <v>78.991200000000006</v>
      </c>
      <c r="H160">
        <v>104.48</v>
      </c>
      <c r="I160">
        <f t="shared" si="0"/>
        <v>112.83840000000001</v>
      </c>
      <c r="J160">
        <v>55.62</v>
      </c>
      <c r="K160">
        <v>95.17</v>
      </c>
      <c r="L160">
        <v>150.16</v>
      </c>
      <c r="M160">
        <v>0</v>
      </c>
      <c r="N160" s="252">
        <v>20003</v>
      </c>
      <c r="O160" s="252" t="s">
        <v>116</v>
      </c>
      <c r="P160" s="252">
        <v>47.54</v>
      </c>
      <c r="Q160" s="252">
        <v>78.991200000000006</v>
      </c>
      <c r="R160" s="252">
        <v>112.83840000000001</v>
      </c>
      <c r="S160" s="252">
        <v>0</v>
      </c>
      <c r="T160" s="252">
        <v>55.62</v>
      </c>
      <c r="U160" s="252">
        <v>95.17</v>
      </c>
    </row>
    <row r="161" spans="1:21">
      <c r="A161" s="251" t="s">
        <v>733</v>
      </c>
      <c r="B161">
        <v>7731</v>
      </c>
      <c r="C161" t="s">
        <v>113</v>
      </c>
      <c r="D161" t="s">
        <v>179</v>
      </c>
      <c r="E161" t="s">
        <v>115</v>
      </c>
      <c r="F161">
        <v>41.5</v>
      </c>
      <c r="G161">
        <v>68.958000000000013</v>
      </c>
      <c r="H161">
        <v>91.21</v>
      </c>
      <c r="I161">
        <f t="shared" si="0"/>
        <v>98.506799999999998</v>
      </c>
      <c r="J161">
        <v>48.55</v>
      </c>
      <c r="K161">
        <v>85.37</v>
      </c>
      <c r="L161">
        <v>130.36000000000001</v>
      </c>
      <c r="M161">
        <v>0</v>
      </c>
      <c r="N161" s="252">
        <v>20002</v>
      </c>
      <c r="O161" s="252" t="s">
        <v>115</v>
      </c>
      <c r="P161" s="252">
        <v>41.5</v>
      </c>
      <c r="Q161" s="252">
        <v>68.958000000000013</v>
      </c>
      <c r="R161" s="252">
        <v>98.506799999999998</v>
      </c>
      <c r="S161" s="252">
        <v>0</v>
      </c>
      <c r="T161" s="252">
        <v>48.55</v>
      </c>
      <c r="U161" s="252">
        <v>85.37</v>
      </c>
    </row>
    <row r="162" spans="1:21">
      <c r="A162" s="251" t="s">
        <v>734</v>
      </c>
      <c r="B162">
        <v>7896</v>
      </c>
      <c r="C162" t="s">
        <v>113</v>
      </c>
      <c r="D162" t="s">
        <v>42</v>
      </c>
      <c r="E162" t="s">
        <v>120</v>
      </c>
      <c r="F162">
        <v>28.05</v>
      </c>
      <c r="G162">
        <v>46.602000000000004</v>
      </c>
      <c r="H162">
        <v>61.64</v>
      </c>
      <c r="I162">
        <f t="shared" si="0"/>
        <v>66.571200000000005</v>
      </c>
      <c r="J162">
        <v>32.82</v>
      </c>
      <c r="K162">
        <v>74.17</v>
      </c>
      <c r="L162">
        <v>110.56</v>
      </c>
      <c r="M162">
        <v>0</v>
      </c>
      <c r="N162" s="252">
        <v>20006</v>
      </c>
      <c r="O162" s="252" t="s">
        <v>120</v>
      </c>
      <c r="P162" s="252">
        <v>28.05</v>
      </c>
      <c r="Q162" s="252">
        <v>46.602000000000004</v>
      </c>
      <c r="R162" s="252">
        <v>66.571200000000005</v>
      </c>
      <c r="S162" s="252">
        <v>0</v>
      </c>
      <c r="T162" s="252">
        <v>32.82</v>
      </c>
      <c r="U162" s="252">
        <v>74.17</v>
      </c>
    </row>
    <row r="163" spans="1:21">
      <c r="A163" s="251" t="s">
        <v>735</v>
      </c>
      <c r="B163">
        <v>7743</v>
      </c>
      <c r="C163" t="s">
        <v>113</v>
      </c>
      <c r="D163" t="s">
        <v>19</v>
      </c>
      <c r="E163" t="s">
        <v>114</v>
      </c>
      <c r="F163">
        <v>27.24</v>
      </c>
      <c r="G163">
        <v>45.262799999999999</v>
      </c>
      <c r="H163">
        <v>59.87</v>
      </c>
      <c r="I163">
        <f t="shared" si="0"/>
        <v>64.659599999999998</v>
      </c>
      <c r="J163">
        <v>31.86</v>
      </c>
      <c r="K163">
        <v>60.17</v>
      </c>
      <c r="L163">
        <v>105.96</v>
      </c>
      <c r="M163">
        <v>0</v>
      </c>
      <c r="N163" s="252">
        <v>20001</v>
      </c>
      <c r="O163" s="252" t="s">
        <v>114</v>
      </c>
      <c r="P163" s="252">
        <v>27.24</v>
      </c>
      <c r="Q163" s="252">
        <v>45.262799999999999</v>
      </c>
      <c r="R163" s="252">
        <v>64.659599999999998</v>
      </c>
      <c r="S163" s="252">
        <v>0</v>
      </c>
      <c r="T163" s="252">
        <v>31.86</v>
      </c>
      <c r="U163" s="252">
        <v>60.17</v>
      </c>
    </row>
    <row r="164" spans="1:21">
      <c r="A164" s="251" t="s">
        <v>736</v>
      </c>
      <c r="B164">
        <v>8162</v>
      </c>
      <c r="C164" t="s">
        <v>113</v>
      </c>
      <c r="D164" t="s">
        <v>33</v>
      </c>
      <c r="E164" t="s">
        <v>117</v>
      </c>
      <c r="F164">
        <v>69.08</v>
      </c>
      <c r="G164">
        <v>114.78240000000001</v>
      </c>
      <c r="H164">
        <v>151.83000000000001</v>
      </c>
      <c r="I164">
        <f t="shared" si="0"/>
        <v>163.97640000000001</v>
      </c>
      <c r="J164">
        <v>80.83</v>
      </c>
      <c r="K164">
        <v>144.87</v>
      </c>
      <c r="L164">
        <v>210.16</v>
      </c>
      <c r="M164">
        <v>0</v>
      </c>
      <c r="N164" s="252">
        <v>20004</v>
      </c>
      <c r="O164" s="252" t="s">
        <v>117</v>
      </c>
      <c r="P164" s="252">
        <v>69.08</v>
      </c>
      <c r="Q164" s="252">
        <v>114.78240000000001</v>
      </c>
      <c r="R164" s="252">
        <v>163.97640000000001</v>
      </c>
      <c r="S164" s="252">
        <v>0</v>
      </c>
      <c r="T164" s="252">
        <v>80.83</v>
      </c>
      <c r="U164" s="252">
        <v>144.87</v>
      </c>
    </row>
    <row r="165" spans="1:21">
      <c r="A165" s="251" t="s">
        <v>737</v>
      </c>
      <c r="B165">
        <v>8216</v>
      </c>
      <c r="C165" t="s">
        <v>113</v>
      </c>
      <c r="D165" t="s">
        <v>119</v>
      </c>
      <c r="E165" t="s">
        <v>118</v>
      </c>
      <c r="F165">
        <v>83.94</v>
      </c>
      <c r="G165">
        <v>139.47119999999998</v>
      </c>
      <c r="H165">
        <v>184.48</v>
      </c>
      <c r="I165">
        <f t="shared" si="0"/>
        <v>199.23840000000001</v>
      </c>
      <c r="J165">
        <v>98.21</v>
      </c>
      <c r="K165">
        <v>158.16999999999999</v>
      </c>
      <c r="L165">
        <v>250.76</v>
      </c>
      <c r="M165">
        <v>0</v>
      </c>
      <c r="N165" s="252">
        <v>20005</v>
      </c>
      <c r="O165" s="252" t="s">
        <v>118</v>
      </c>
      <c r="P165" s="252">
        <v>83.94</v>
      </c>
      <c r="Q165" s="252">
        <v>139.47119999999998</v>
      </c>
      <c r="R165" s="252">
        <v>199.23840000000001</v>
      </c>
      <c r="S165" s="252">
        <v>0</v>
      </c>
      <c r="T165" s="252">
        <v>98.21</v>
      </c>
      <c r="U165" s="252">
        <v>158.16999999999999</v>
      </c>
    </row>
    <row r="166" spans="1:21">
      <c r="A166" s="251" t="s">
        <v>738</v>
      </c>
      <c r="B166">
        <v>11436</v>
      </c>
      <c r="C166" t="s">
        <v>739</v>
      </c>
      <c r="D166" t="s">
        <v>329</v>
      </c>
      <c r="E166" t="s">
        <v>318</v>
      </c>
      <c r="F166">
        <v>99.17</v>
      </c>
      <c r="G166">
        <v>164.7756</v>
      </c>
      <c r="H166">
        <v>217.95</v>
      </c>
      <c r="I166">
        <f t="shared" si="0"/>
        <v>235.386</v>
      </c>
      <c r="J166">
        <v>116.02</v>
      </c>
      <c r="K166">
        <v>223.27</v>
      </c>
      <c r="L166">
        <v>299.76</v>
      </c>
      <c r="M166">
        <v>0</v>
      </c>
      <c r="N166" s="252">
        <v>48005</v>
      </c>
      <c r="O166" s="252" t="s">
        <v>318</v>
      </c>
      <c r="P166" s="252">
        <v>99.17</v>
      </c>
      <c r="Q166" s="252">
        <v>164.7756</v>
      </c>
      <c r="R166" s="252">
        <v>235.386</v>
      </c>
      <c r="S166" s="252">
        <v>0</v>
      </c>
      <c r="T166" s="252">
        <v>116.02</v>
      </c>
      <c r="U166" s="252">
        <v>223.27</v>
      </c>
    </row>
    <row r="167" spans="1:21">
      <c r="A167" s="251" t="s">
        <v>740</v>
      </c>
      <c r="B167">
        <v>11562</v>
      </c>
      <c r="C167" t="s">
        <v>739</v>
      </c>
      <c r="D167" t="s">
        <v>267</v>
      </c>
      <c r="E167" t="s">
        <v>317</v>
      </c>
      <c r="F167">
        <v>64.459999999999994</v>
      </c>
      <c r="G167">
        <v>107.10360000000001</v>
      </c>
      <c r="H167">
        <v>141.66999999999999</v>
      </c>
      <c r="I167">
        <f t="shared" si="0"/>
        <v>153.00360000000001</v>
      </c>
      <c r="J167">
        <v>75.42</v>
      </c>
      <c r="K167">
        <v>141.37</v>
      </c>
      <c r="L167">
        <v>199.16</v>
      </c>
      <c r="M167">
        <v>0</v>
      </c>
      <c r="N167" s="252">
        <v>48004</v>
      </c>
      <c r="O167" s="252" t="s">
        <v>317</v>
      </c>
      <c r="P167" s="252">
        <v>64.459999999999994</v>
      </c>
      <c r="Q167" s="252">
        <v>107.10360000000001</v>
      </c>
      <c r="R167" s="252">
        <v>153.00360000000001</v>
      </c>
      <c r="S167" s="252">
        <v>0</v>
      </c>
      <c r="T167" s="252">
        <v>75.42</v>
      </c>
      <c r="U167" s="252">
        <v>141.37</v>
      </c>
    </row>
    <row r="168" spans="1:21">
      <c r="A168" s="251" t="s">
        <v>741</v>
      </c>
      <c r="B168">
        <v>11852</v>
      </c>
      <c r="C168" t="s">
        <v>739</v>
      </c>
      <c r="D168" t="s">
        <v>53</v>
      </c>
      <c r="E168" t="s">
        <v>321</v>
      </c>
      <c r="F168">
        <v>82.35</v>
      </c>
      <c r="G168">
        <v>136.8252</v>
      </c>
      <c r="H168">
        <v>180.98</v>
      </c>
      <c r="I168">
        <f t="shared" si="0"/>
        <v>195.45840000000001</v>
      </c>
      <c r="J168">
        <v>96.34</v>
      </c>
      <c r="K168">
        <v>177.07</v>
      </c>
      <c r="L168">
        <v>274.36</v>
      </c>
      <c r="M168">
        <v>0</v>
      </c>
      <c r="N168" s="252">
        <v>48008</v>
      </c>
      <c r="O168" s="252" t="s">
        <v>321</v>
      </c>
      <c r="P168" s="252">
        <v>82.35</v>
      </c>
      <c r="Q168" s="252">
        <v>136.8252</v>
      </c>
      <c r="R168" s="252">
        <v>195.45840000000001</v>
      </c>
      <c r="S168" s="252">
        <v>0</v>
      </c>
      <c r="T168" s="252">
        <v>96.34</v>
      </c>
      <c r="U168" s="252">
        <v>177.07</v>
      </c>
    </row>
    <row r="169" spans="1:21">
      <c r="A169" s="251" t="s">
        <v>742</v>
      </c>
      <c r="B169">
        <v>11798</v>
      </c>
      <c r="C169" t="s">
        <v>739</v>
      </c>
      <c r="D169" t="s">
        <v>22</v>
      </c>
      <c r="E169" t="s">
        <v>316</v>
      </c>
      <c r="F169">
        <v>47.8</v>
      </c>
      <c r="G169">
        <v>79.423200000000008</v>
      </c>
      <c r="H169">
        <v>105.06</v>
      </c>
      <c r="I169">
        <f t="shared" si="0"/>
        <v>113.46480000000001</v>
      </c>
      <c r="J169">
        <v>55.93</v>
      </c>
      <c r="K169">
        <v>92.37</v>
      </c>
      <c r="L169">
        <v>140.56</v>
      </c>
      <c r="M169">
        <v>0</v>
      </c>
      <c r="N169" s="252">
        <v>48003</v>
      </c>
      <c r="O169" s="252" t="s">
        <v>316</v>
      </c>
      <c r="P169" s="252">
        <v>47.8</v>
      </c>
      <c r="Q169" s="252">
        <v>79.423200000000008</v>
      </c>
      <c r="R169" s="252">
        <v>113.46480000000001</v>
      </c>
      <c r="S169" s="252">
        <v>0</v>
      </c>
      <c r="T169" s="252">
        <v>55.93</v>
      </c>
      <c r="U169" s="252">
        <v>92.37</v>
      </c>
    </row>
    <row r="170" spans="1:21">
      <c r="A170" s="251" t="s">
        <v>743</v>
      </c>
      <c r="B170">
        <v>11378</v>
      </c>
      <c r="C170" t="s">
        <v>739</v>
      </c>
      <c r="D170" t="s">
        <v>179</v>
      </c>
      <c r="E170" t="s">
        <v>315</v>
      </c>
      <c r="F170">
        <v>42.62</v>
      </c>
      <c r="G170">
        <v>70.815600000000003</v>
      </c>
      <c r="H170">
        <v>93.67</v>
      </c>
      <c r="I170">
        <f t="shared" si="0"/>
        <v>101.1636</v>
      </c>
      <c r="J170">
        <v>49.87</v>
      </c>
      <c r="K170">
        <v>88.17</v>
      </c>
      <c r="L170">
        <v>130.76</v>
      </c>
      <c r="M170">
        <v>0</v>
      </c>
      <c r="N170" s="252">
        <v>48002</v>
      </c>
      <c r="O170" s="252" t="s">
        <v>315</v>
      </c>
      <c r="P170" s="252">
        <v>42.62</v>
      </c>
      <c r="Q170" s="252">
        <v>70.815600000000003</v>
      </c>
      <c r="R170" s="252">
        <v>101.1636</v>
      </c>
      <c r="S170" s="252">
        <v>0</v>
      </c>
      <c r="T170" s="252">
        <v>49.87</v>
      </c>
      <c r="U170" s="252">
        <v>88.17</v>
      </c>
    </row>
    <row r="171" spans="1:21">
      <c r="A171" s="251" t="s">
        <v>744</v>
      </c>
      <c r="B171">
        <v>11502</v>
      </c>
      <c r="C171" t="s">
        <v>739</v>
      </c>
      <c r="D171" t="s">
        <v>42</v>
      </c>
      <c r="E171" t="s">
        <v>319</v>
      </c>
      <c r="F171">
        <v>37.409999999999997</v>
      </c>
      <c r="G171">
        <v>62.154000000000003</v>
      </c>
      <c r="H171">
        <v>82.21</v>
      </c>
      <c r="I171">
        <f t="shared" si="0"/>
        <v>88.786799999999999</v>
      </c>
      <c r="J171">
        <v>43.77</v>
      </c>
      <c r="K171">
        <v>97.27</v>
      </c>
      <c r="L171">
        <v>140.16</v>
      </c>
      <c r="M171">
        <v>0</v>
      </c>
      <c r="N171" s="252">
        <v>48006</v>
      </c>
      <c r="O171" s="252" t="s">
        <v>319</v>
      </c>
      <c r="P171" s="252">
        <v>37.409999999999997</v>
      </c>
      <c r="Q171" s="252">
        <v>62.154000000000003</v>
      </c>
      <c r="R171" s="252">
        <v>88.786799999999999</v>
      </c>
      <c r="S171" s="252">
        <v>0</v>
      </c>
      <c r="T171" s="252">
        <v>43.77</v>
      </c>
      <c r="U171" s="252">
        <v>97.27</v>
      </c>
    </row>
    <row r="172" spans="1:21">
      <c r="A172" s="251" t="s">
        <v>745</v>
      </c>
      <c r="B172">
        <v>11590</v>
      </c>
      <c r="C172" t="s">
        <v>739</v>
      </c>
      <c r="D172" t="s">
        <v>44</v>
      </c>
      <c r="E172" t="s">
        <v>320</v>
      </c>
      <c r="F172">
        <v>40.61</v>
      </c>
      <c r="G172">
        <v>67.478400000000008</v>
      </c>
      <c r="H172">
        <v>89.26</v>
      </c>
      <c r="I172">
        <f t="shared" si="0"/>
        <v>96.400800000000018</v>
      </c>
      <c r="J172">
        <v>47.51</v>
      </c>
      <c r="K172">
        <v>96.57</v>
      </c>
      <c r="L172">
        <v>150.36000000000001</v>
      </c>
      <c r="M172">
        <v>0</v>
      </c>
      <c r="N172" s="252">
        <v>48007</v>
      </c>
      <c r="O172" s="252" t="s">
        <v>320</v>
      </c>
      <c r="P172" s="252">
        <v>40.61</v>
      </c>
      <c r="Q172" s="252">
        <v>67.478400000000008</v>
      </c>
      <c r="R172" s="252">
        <v>96.400800000000018</v>
      </c>
      <c r="S172" s="252">
        <v>0</v>
      </c>
      <c r="T172" s="252">
        <v>47.51</v>
      </c>
      <c r="U172" s="252">
        <v>96.57</v>
      </c>
    </row>
    <row r="173" spans="1:21">
      <c r="A173" s="251" t="s">
        <v>746</v>
      </c>
      <c r="B173">
        <v>11661</v>
      </c>
      <c r="C173" t="s">
        <v>739</v>
      </c>
      <c r="D173" t="s">
        <v>19</v>
      </c>
      <c r="E173" t="s">
        <v>314</v>
      </c>
      <c r="F173">
        <v>29.17</v>
      </c>
      <c r="G173">
        <v>48.470400000000005</v>
      </c>
      <c r="H173">
        <v>64.11</v>
      </c>
      <c r="I173">
        <f t="shared" si="0"/>
        <v>69.238799999999998</v>
      </c>
      <c r="J173">
        <v>34.130000000000003</v>
      </c>
      <c r="K173">
        <v>65.77</v>
      </c>
      <c r="L173">
        <v>105.76</v>
      </c>
      <c r="M173">
        <v>0</v>
      </c>
      <c r="N173" s="252">
        <v>48001</v>
      </c>
      <c r="O173" s="252" t="s">
        <v>314</v>
      </c>
      <c r="P173" s="252">
        <v>29.17</v>
      </c>
      <c r="Q173" s="252">
        <v>48.470400000000005</v>
      </c>
      <c r="R173" s="252">
        <v>69.238799999999998</v>
      </c>
      <c r="S173" s="252">
        <v>0</v>
      </c>
      <c r="T173" s="252">
        <v>34.130000000000003</v>
      </c>
      <c r="U173" s="252">
        <v>65.77</v>
      </c>
    </row>
    <row r="174" spans="1:21">
      <c r="A174" s="251" t="s">
        <v>747</v>
      </c>
      <c r="B174">
        <v>7533</v>
      </c>
      <c r="C174" t="s">
        <v>748</v>
      </c>
      <c r="D174" t="s">
        <v>53</v>
      </c>
      <c r="E174" t="s">
        <v>235</v>
      </c>
      <c r="F174">
        <v>143.30000000000001</v>
      </c>
      <c r="G174">
        <v>238.09680000000003</v>
      </c>
      <c r="H174">
        <v>314.94</v>
      </c>
      <c r="I174">
        <f t="shared" si="0"/>
        <v>340.1352</v>
      </c>
      <c r="J174">
        <v>167.66</v>
      </c>
      <c r="K174">
        <v>310.76</v>
      </c>
      <c r="L174">
        <v>399.76</v>
      </c>
      <c r="M174">
        <v>0</v>
      </c>
      <c r="N174" s="252">
        <v>24001</v>
      </c>
      <c r="O174" s="252" t="s">
        <v>235</v>
      </c>
      <c r="P174" s="252">
        <v>143.30000000000001</v>
      </c>
      <c r="Q174" s="252">
        <v>238.09680000000003</v>
      </c>
      <c r="R174" s="252">
        <v>340.1352</v>
      </c>
      <c r="S174" s="252">
        <v>0</v>
      </c>
      <c r="T174" s="252">
        <v>167.66</v>
      </c>
      <c r="U174" s="252">
        <v>310.76</v>
      </c>
    </row>
    <row r="175" spans="1:21">
      <c r="A175" s="251" t="s">
        <v>749</v>
      </c>
      <c r="B175">
        <v>7532</v>
      </c>
      <c r="C175" t="s">
        <v>748</v>
      </c>
      <c r="D175" t="s">
        <v>53</v>
      </c>
      <c r="E175" t="s">
        <v>236</v>
      </c>
      <c r="F175">
        <v>162.47</v>
      </c>
      <c r="G175">
        <v>269.94600000000003</v>
      </c>
      <c r="H175">
        <v>357.06</v>
      </c>
      <c r="I175">
        <f t="shared" si="0"/>
        <v>385.62480000000005</v>
      </c>
      <c r="J175">
        <v>190.09</v>
      </c>
      <c r="K175">
        <v>340.76</v>
      </c>
      <c r="L175">
        <v>440.76</v>
      </c>
      <c r="M175">
        <v>0</v>
      </c>
      <c r="N175" s="252">
        <v>24002</v>
      </c>
      <c r="O175" s="252" t="s">
        <v>236</v>
      </c>
      <c r="P175" s="252">
        <v>162.47</v>
      </c>
      <c r="Q175" s="252">
        <v>269.94600000000003</v>
      </c>
      <c r="R175" s="252">
        <v>385.62480000000005</v>
      </c>
      <c r="S175" s="252">
        <v>0</v>
      </c>
      <c r="T175" s="252">
        <v>190.09</v>
      </c>
      <c r="U175" s="252">
        <v>340.76</v>
      </c>
    </row>
    <row r="176" spans="1:21">
      <c r="A176" s="251" t="s">
        <v>750</v>
      </c>
      <c r="B176">
        <v>7745</v>
      </c>
      <c r="C176" t="s">
        <v>148</v>
      </c>
      <c r="D176" t="s">
        <v>179</v>
      </c>
      <c r="E176" t="s">
        <v>150</v>
      </c>
      <c r="F176">
        <v>19.12</v>
      </c>
      <c r="G176">
        <v>31.773600000000005</v>
      </c>
      <c r="H176">
        <v>42.03</v>
      </c>
      <c r="I176">
        <f t="shared" si="0"/>
        <v>45.392400000000002</v>
      </c>
      <c r="J176">
        <v>22.37</v>
      </c>
      <c r="K176">
        <v>40</v>
      </c>
      <c r="L176">
        <v>57.14</v>
      </c>
      <c r="M176">
        <v>0</v>
      </c>
      <c r="N176" s="252">
        <v>28002</v>
      </c>
      <c r="O176" s="252" t="s">
        <v>150</v>
      </c>
      <c r="P176" s="252">
        <v>19.12</v>
      </c>
      <c r="Q176" s="252">
        <v>31.773600000000005</v>
      </c>
      <c r="R176" s="252">
        <v>45.392400000000002</v>
      </c>
      <c r="S176" s="252">
        <v>0</v>
      </c>
      <c r="T176" s="252">
        <v>22.37</v>
      </c>
      <c r="U176" s="252">
        <v>40</v>
      </c>
    </row>
    <row r="177" spans="1:21">
      <c r="A177" s="251" t="s">
        <v>751</v>
      </c>
      <c r="B177">
        <v>7726</v>
      </c>
      <c r="C177" t="s">
        <v>148</v>
      </c>
      <c r="D177" t="s">
        <v>19</v>
      </c>
      <c r="E177" t="s">
        <v>149</v>
      </c>
      <c r="F177">
        <v>13.87</v>
      </c>
      <c r="G177">
        <v>23.0472</v>
      </c>
      <c r="H177">
        <v>30.49</v>
      </c>
      <c r="I177">
        <f t="shared" si="0"/>
        <v>32.929200000000002</v>
      </c>
      <c r="J177">
        <v>16.23</v>
      </c>
      <c r="K177">
        <v>30</v>
      </c>
      <c r="L177">
        <v>42.86</v>
      </c>
      <c r="M177">
        <v>0</v>
      </c>
      <c r="N177" s="252">
        <v>28001</v>
      </c>
      <c r="O177" s="252" t="s">
        <v>149</v>
      </c>
      <c r="P177" s="252">
        <v>13.87</v>
      </c>
      <c r="Q177" s="252">
        <v>23.0472</v>
      </c>
      <c r="R177" s="252">
        <v>32.929200000000002</v>
      </c>
      <c r="S177" s="252">
        <v>0</v>
      </c>
      <c r="T177" s="252">
        <v>16.23</v>
      </c>
      <c r="U177" s="252">
        <v>30</v>
      </c>
    </row>
    <row r="178" spans="1:21">
      <c r="A178" s="251" t="s">
        <v>752</v>
      </c>
      <c r="B178">
        <v>9220</v>
      </c>
      <c r="C178" t="s">
        <v>74</v>
      </c>
      <c r="D178" t="s">
        <v>89</v>
      </c>
      <c r="E178" t="s">
        <v>88</v>
      </c>
      <c r="F178">
        <v>136.33000000000001</v>
      </c>
      <c r="G178">
        <v>226.51920000000001</v>
      </c>
      <c r="H178">
        <v>299.62</v>
      </c>
      <c r="I178">
        <f t="shared" si="0"/>
        <v>323.58960000000002</v>
      </c>
      <c r="J178">
        <v>159.5</v>
      </c>
      <c r="K178">
        <v>390.57</v>
      </c>
      <c r="L178">
        <v>559.55999999999995</v>
      </c>
      <c r="M178">
        <v>0</v>
      </c>
      <c r="N178" s="252">
        <v>40011</v>
      </c>
      <c r="O178" s="252" t="s">
        <v>88</v>
      </c>
      <c r="P178" s="252">
        <v>136.33000000000001</v>
      </c>
      <c r="Q178" s="252">
        <v>226.51920000000001</v>
      </c>
      <c r="R178" s="252">
        <v>323.58960000000002</v>
      </c>
      <c r="S178" s="252">
        <v>0</v>
      </c>
      <c r="T178" s="252">
        <v>159.5</v>
      </c>
      <c r="U178" s="252">
        <v>390.57</v>
      </c>
    </row>
    <row r="179" spans="1:21">
      <c r="A179" s="251" t="s">
        <v>753</v>
      </c>
      <c r="B179">
        <v>9248</v>
      </c>
      <c r="C179" t="s">
        <v>74</v>
      </c>
      <c r="D179" t="s">
        <v>53</v>
      </c>
      <c r="E179" t="s">
        <v>87</v>
      </c>
      <c r="F179">
        <v>90.49</v>
      </c>
      <c r="G179">
        <v>150.35760000000002</v>
      </c>
      <c r="H179">
        <v>198.88</v>
      </c>
      <c r="I179">
        <f t="shared" si="0"/>
        <v>214.79040000000001</v>
      </c>
      <c r="J179">
        <v>105.88</v>
      </c>
      <c r="K179">
        <v>225.37</v>
      </c>
      <c r="L179">
        <v>347.16</v>
      </c>
      <c r="M179">
        <v>0</v>
      </c>
      <c r="N179" s="252">
        <v>40010</v>
      </c>
      <c r="O179" s="252" t="s">
        <v>87</v>
      </c>
      <c r="P179" s="252">
        <v>90.49</v>
      </c>
      <c r="Q179" s="252">
        <v>150.35760000000002</v>
      </c>
      <c r="R179" s="252">
        <v>214.79040000000001</v>
      </c>
      <c r="S179" s="252">
        <v>0</v>
      </c>
      <c r="T179" s="252">
        <v>105.88</v>
      </c>
      <c r="U179" s="252">
        <v>225.37</v>
      </c>
    </row>
    <row r="180" spans="1:21">
      <c r="A180" s="251" t="s">
        <v>754</v>
      </c>
      <c r="B180">
        <v>9211</v>
      </c>
      <c r="C180" t="s">
        <v>74</v>
      </c>
      <c r="D180" t="s">
        <v>22</v>
      </c>
      <c r="E180" t="s">
        <v>81</v>
      </c>
      <c r="F180">
        <v>80.040000000000006</v>
      </c>
      <c r="G180">
        <v>132.99120000000002</v>
      </c>
      <c r="H180">
        <v>175.91</v>
      </c>
      <c r="I180">
        <f t="shared" si="0"/>
        <v>189.9828</v>
      </c>
      <c r="J180">
        <v>93.65</v>
      </c>
      <c r="K180">
        <v>163.07</v>
      </c>
      <c r="L180">
        <v>229.16</v>
      </c>
      <c r="M180">
        <v>0</v>
      </c>
      <c r="N180" s="252">
        <v>40005</v>
      </c>
      <c r="O180" s="252" t="s">
        <v>81</v>
      </c>
      <c r="P180" s="252">
        <v>80.040000000000006</v>
      </c>
      <c r="Q180" s="252">
        <v>132.99120000000002</v>
      </c>
      <c r="R180" s="252">
        <v>189.9828</v>
      </c>
      <c r="S180" s="252">
        <v>0</v>
      </c>
      <c r="T180" s="252">
        <v>93.65</v>
      </c>
      <c r="U180" s="252">
        <v>163.07</v>
      </c>
    </row>
    <row r="181" spans="1:21">
      <c r="A181" s="251" t="s">
        <v>755</v>
      </c>
      <c r="B181">
        <v>9175</v>
      </c>
      <c r="C181" t="s">
        <v>74</v>
      </c>
      <c r="D181" t="s">
        <v>179</v>
      </c>
      <c r="E181" t="s">
        <v>80</v>
      </c>
      <c r="F181">
        <v>53.05</v>
      </c>
      <c r="G181">
        <v>88.149600000000007</v>
      </c>
      <c r="H181">
        <v>116.6</v>
      </c>
      <c r="I181">
        <f t="shared" si="0"/>
        <v>125.928</v>
      </c>
      <c r="J181">
        <v>62.07</v>
      </c>
      <c r="K181">
        <v>95.87</v>
      </c>
      <c r="L181">
        <v>150.56</v>
      </c>
      <c r="M181">
        <v>0</v>
      </c>
      <c r="N181" s="252">
        <v>40004</v>
      </c>
      <c r="O181" s="252" t="s">
        <v>80</v>
      </c>
      <c r="P181" s="252">
        <v>53.05</v>
      </c>
      <c r="Q181" s="252">
        <v>88.149600000000007</v>
      </c>
      <c r="R181" s="252">
        <v>125.928</v>
      </c>
      <c r="S181" s="252">
        <v>0</v>
      </c>
      <c r="T181" s="252">
        <v>62.07</v>
      </c>
      <c r="U181" s="252">
        <v>95.87</v>
      </c>
    </row>
    <row r="182" spans="1:21">
      <c r="A182" s="251" t="s">
        <v>756</v>
      </c>
      <c r="B182">
        <v>9207</v>
      </c>
      <c r="C182" t="s">
        <v>74</v>
      </c>
      <c r="D182" t="s">
        <v>42</v>
      </c>
      <c r="E182" t="s">
        <v>85</v>
      </c>
      <c r="F182">
        <v>49.32</v>
      </c>
      <c r="G182">
        <v>81.950400000000002</v>
      </c>
      <c r="H182">
        <v>108.4</v>
      </c>
      <c r="I182">
        <f t="shared" si="0"/>
        <v>117.07200000000002</v>
      </c>
      <c r="J182">
        <v>57.71</v>
      </c>
      <c r="K182">
        <v>123.17</v>
      </c>
      <c r="L182">
        <v>175.16</v>
      </c>
      <c r="M182">
        <v>0</v>
      </c>
      <c r="N182" s="252">
        <v>40008</v>
      </c>
      <c r="O182" s="252" t="s">
        <v>85</v>
      </c>
      <c r="P182" s="252">
        <v>49.32</v>
      </c>
      <c r="Q182" s="252">
        <v>81.950400000000002</v>
      </c>
      <c r="R182" s="252">
        <v>117.07200000000002</v>
      </c>
      <c r="S182" s="252">
        <v>0</v>
      </c>
      <c r="T182" s="252">
        <v>57.71</v>
      </c>
      <c r="U182" s="252">
        <v>123.17</v>
      </c>
    </row>
    <row r="183" spans="1:21">
      <c r="A183" s="251" t="s">
        <v>757</v>
      </c>
      <c r="B183">
        <v>9266</v>
      </c>
      <c r="C183" t="s">
        <v>74</v>
      </c>
      <c r="D183" t="s">
        <v>70</v>
      </c>
      <c r="E183" t="s">
        <v>84</v>
      </c>
      <c r="F183">
        <v>34.81</v>
      </c>
      <c r="G183">
        <v>57.834000000000003</v>
      </c>
      <c r="H183">
        <v>76.5</v>
      </c>
      <c r="I183">
        <f t="shared" si="0"/>
        <v>82.62</v>
      </c>
      <c r="J183">
        <v>40.72</v>
      </c>
      <c r="K183">
        <v>98.67</v>
      </c>
      <c r="L183">
        <v>138.76</v>
      </c>
      <c r="M183">
        <v>0</v>
      </c>
      <c r="N183" s="252">
        <v>40007</v>
      </c>
      <c r="O183" s="252" t="s">
        <v>84</v>
      </c>
      <c r="P183" s="252">
        <v>34.81</v>
      </c>
      <c r="Q183" s="252">
        <v>57.834000000000003</v>
      </c>
      <c r="R183" s="252">
        <v>82.62</v>
      </c>
      <c r="S183" s="252">
        <v>0</v>
      </c>
      <c r="T183" s="252">
        <v>40.72</v>
      </c>
      <c r="U183" s="252">
        <v>98.67</v>
      </c>
    </row>
    <row r="184" spans="1:21">
      <c r="A184" s="251" t="s">
        <v>758</v>
      </c>
      <c r="B184">
        <v>9335</v>
      </c>
      <c r="C184" t="s">
        <v>74</v>
      </c>
      <c r="D184" t="s">
        <v>44</v>
      </c>
      <c r="E184" t="s">
        <v>86</v>
      </c>
      <c r="F184">
        <v>75.19</v>
      </c>
      <c r="G184">
        <v>124.93440000000001</v>
      </c>
      <c r="H184">
        <v>165.25</v>
      </c>
      <c r="I184">
        <f t="shared" si="0"/>
        <v>178.47</v>
      </c>
      <c r="J184">
        <v>87.97</v>
      </c>
      <c r="K184">
        <v>207.87</v>
      </c>
      <c r="L184">
        <v>295.76</v>
      </c>
      <c r="M184">
        <v>0</v>
      </c>
      <c r="N184" s="252">
        <v>40009</v>
      </c>
      <c r="O184" s="252" t="s">
        <v>86</v>
      </c>
      <c r="P184" s="252">
        <v>75.19</v>
      </c>
      <c r="Q184" s="252">
        <v>124.93440000000001</v>
      </c>
      <c r="R184" s="252">
        <v>178.47</v>
      </c>
      <c r="S184" s="252">
        <v>0</v>
      </c>
      <c r="T184" s="252">
        <v>87.97</v>
      </c>
      <c r="U184" s="252">
        <v>207.87</v>
      </c>
    </row>
    <row r="185" spans="1:21">
      <c r="A185" s="251" t="s">
        <v>759</v>
      </c>
      <c r="B185">
        <v>9155</v>
      </c>
      <c r="C185" t="s">
        <v>74</v>
      </c>
      <c r="D185" t="s">
        <v>19</v>
      </c>
      <c r="E185" t="s">
        <v>79</v>
      </c>
      <c r="F185">
        <v>29.42</v>
      </c>
      <c r="G185">
        <v>48.880800000000001</v>
      </c>
      <c r="H185">
        <v>64.66</v>
      </c>
      <c r="I185">
        <f t="shared" si="0"/>
        <v>69.832800000000006</v>
      </c>
      <c r="J185">
        <v>34.42</v>
      </c>
      <c r="K185">
        <v>62.97</v>
      </c>
      <c r="L185">
        <v>105.56</v>
      </c>
      <c r="M185">
        <v>0</v>
      </c>
      <c r="N185" s="252">
        <v>40003</v>
      </c>
      <c r="O185" s="252" t="s">
        <v>79</v>
      </c>
      <c r="P185" s="252">
        <v>29.42</v>
      </c>
      <c r="Q185" s="252">
        <v>48.880800000000001</v>
      </c>
      <c r="R185" s="252">
        <v>69.832800000000006</v>
      </c>
      <c r="S185" s="252">
        <v>0</v>
      </c>
      <c r="T185" s="252">
        <v>34.42</v>
      </c>
      <c r="U185" s="252">
        <v>62.97</v>
      </c>
    </row>
    <row r="186" spans="1:21">
      <c r="A186" s="251" t="s">
        <v>760</v>
      </c>
      <c r="B186">
        <v>9333</v>
      </c>
      <c r="C186" t="s">
        <v>74</v>
      </c>
      <c r="D186" t="s">
        <v>83</v>
      </c>
      <c r="E186" t="s">
        <v>82</v>
      </c>
      <c r="F186">
        <v>107.9</v>
      </c>
      <c r="G186">
        <v>179.28</v>
      </c>
      <c r="H186">
        <v>237.14</v>
      </c>
      <c r="I186">
        <f t="shared" si="0"/>
        <v>256.1112</v>
      </c>
      <c r="J186">
        <v>126.25</v>
      </c>
      <c r="K186">
        <v>267.37</v>
      </c>
      <c r="L186">
        <v>393.56</v>
      </c>
      <c r="M186">
        <v>0</v>
      </c>
      <c r="N186" s="252">
        <v>40006</v>
      </c>
      <c r="O186" s="252" t="s">
        <v>82</v>
      </c>
      <c r="P186" s="252">
        <v>107.9</v>
      </c>
      <c r="Q186" s="252">
        <v>179.28</v>
      </c>
      <c r="R186" s="252">
        <v>256.1112</v>
      </c>
      <c r="S186" s="252">
        <v>0</v>
      </c>
      <c r="T186" s="252">
        <v>126.25</v>
      </c>
      <c r="U186" s="252">
        <v>267.37</v>
      </c>
    </row>
    <row r="187" spans="1:21">
      <c r="A187" s="251" t="s">
        <v>761</v>
      </c>
      <c r="B187">
        <v>9102</v>
      </c>
      <c r="C187" t="s">
        <v>74</v>
      </c>
      <c r="D187" t="s">
        <v>78</v>
      </c>
      <c r="E187" t="s">
        <v>77</v>
      </c>
      <c r="F187">
        <v>19.25</v>
      </c>
      <c r="G187">
        <v>31.989600000000003</v>
      </c>
      <c r="H187">
        <v>42.31</v>
      </c>
      <c r="I187">
        <f t="shared" si="0"/>
        <v>45.694800000000008</v>
      </c>
      <c r="J187">
        <v>22.52</v>
      </c>
      <c r="K187">
        <v>46.87</v>
      </c>
      <c r="L187">
        <v>80.16</v>
      </c>
      <c r="M187">
        <v>0</v>
      </c>
      <c r="N187" s="252">
        <v>40002</v>
      </c>
      <c r="O187" s="252" t="s">
        <v>77</v>
      </c>
      <c r="P187" s="252">
        <v>19.25</v>
      </c>
      <c r="Q187" s="252">
        <v>31.989600000000003</v>
      </c>
      <c r="R187" s="252">
        <v>45.694800000000008</v>
      </c>
      <c r="S187" s="252">
        <v>0</v>
      </c>
      <c r="T187" s="252">
        <v>22.52</v>
      </c>
      <c r="U187" s="252">
        <v>46.87</v>
      </c>
    </row>
    <row r="188" spans="1:21">
      <c r="A188" s="251" t="s">
        <v>762</v>
      </c>
      <c r="B188">
        <v>9112</v>
      </c>
      <c r="C188" t="s">
        <v>74</v>
      </c>
      <c r="D188" t="s">
        <v>76</v>
      </c>
      <c r="E188" t="s">
        <v>75</v>
      </c>
      <c r="F188">
        <v>30.99</v>
      </c>
      <c r="G188">
        <v>51.494400000000006</v>
      </c>
      <c r="H188">
        <v>68.11</v>
      </c>
      <c r="I188">
        <f t="shared" si="0"/>
        <v>73.558800000000005</v>
      </c>
      <c r="J188">
        <v>36.25</v>
      </c>
      <c r="K188">
        <v>69.27</v>
      </c>
      <c r="L188">
        <v>105.76</v>
      </c>
      <c r="M188">
        <v>0</v>
      </c>
      <c r="N188" s="252">
        <v>40001</v>
      </c>
      <c r="O188" s="252" t="s">
        <v>75</v>
      </c>
      <c r="P188" s="252">
        <v>30.99</v>
      </c>
      <c r="Q188" s="252">
        <v>51.494400000000006</v>
      </c>
      <c r="R188" s="252">
        <v>73.558800000000005</v>
      </c>
      <c r="S188" s="252">
        <v>0</v>
      </c>
      <c r="T188" s="252">
        <v>36.25</v>
      </c>
      <c r="U188" s="252">
        <v>69.27</v>
      </c>
    </row>
    <row r="189" spans="1:21">
      <c r="A189" s="251" t="s">
        <v>763</v>
      </c>
      <c r="B189">
        <v>7553</v>
      </c>
      <c r="C189" t="s">
        <v>95</v>
      </c>
      <c r="D189" t="s">
        <v>53</v>
      </c>
      <c r="E189" t="s">
        <v>102</v>
      </c>
      <c r="F189">
        <v>106.75</v>
      </c>
      <c r="G189">
        <v>177.36840000000001</v>
      </c>
      <c r="H189">
        <v>234.61</v>
      </c>
      <c r="I189">
        <f t="shared" si="0"/>
        <v>253.37880000000004</v>
      </c>
      <c r="J189">
        <v>124.9</v>
      </c>
      <c r="K189">
        <v>123.17</v>
      </c>
      <c r="L189">
        <v>180.16</v>
      </c>
      <c r="M189">
        <v>0</v>
      </c>
      <c r="N189" s="252">
        <v>25007</v>
      </c>
      <c r="O189" s="252" t="s">
        <v>102</v>
      </c>
      <c r="P189" s="252">
        <v>106.75</v>
      </c>
      <c r="Q189" s="252">
        <v>177.36840000000001</v>
      </c>
      <c r="R189" s="252">
        <v>253.37880000000004</v>
      </c>
      <c r="S189" s="252">
        <v>0</v>
      </c>
      <c r="T189" s="252">
        <v>124.9</v>
      </c>
      <c r="U189" s="252">
        <v>123.17</v>
      </c>
    </row>
    <row r="190" spans="1:21">
      <c r="A190" s="251" t="s">
        <v>764</v>
      </c>
      <c r="B190">
        <v>7066</v>
      </c>
      <c r="C190" t="s">
        <v>95</v>
      </c>
      <c r="D190" t="s">
        <v>22</v>
      </c>
      <c r="E190" t="s">
        <v>98</v>
      </c>
      <c r="F190">
        <v>97.17</v>
      </c>
      <c r="G190">
        <v>161.44920000000002</v>
      </c>
      <c r="H190">
        <v>213.55</v>
      </c>
      <c r="I190">
        <f t="shared" si="0"/>
        <v>230.63400000000001</v>
      </c>
      <c r="J190">
        <v>113.69</v>
      </c>
      <c r="K190">
        <v>116.87</v>
      </c>
      <c r="L190">
        <v>199.56</v>
      </c>
      <c r="M190">
        <v>0</v>
      </c>
      <c r="N190" s="252">
        <v>25003</v>
      </c>
      <c r="O190" s="252" t="s">
        <v>98</v>
      </c>
      <c r="P190" s="252">
        <v>97.17</v>
      </c>
      <c r="Q190" s="252">
        <v>161.44920000000002</v>
      </c>
      <c r="R190" s="252">
        <v>230.63400000000001</v>
      </c>
      <c r="S190" s="252">
        <v>0</v>
      </c>
      <c r="T190" s="252">
        <v>113.69</v>
      </c>
      <c r="U190" s="252">
        <v>116.87</v>
      </c>
    </row>
    <row r="191" spans="1:21">
      <c r="A191" s="251" t="s">
        <v>765</v>
      </c>
      <c r="B191">
        <v>7050</v>
      </c>
      <c r="C191" t="s">
        <v>95</v>
      </c>
      <c r="D191" t="s">
        <v>179</v>
      </c>
      <c r="E191" t="s">
        <v>97</v>
      </c>
      <c r="F191">
        <v>45.42</v>
      </c>
      <c r="G191">
        <v>75.470399999999998</v>
      </c>
      <c r="H191">
        <v>99.83</v>
      </c>
      <c r="I191">
        <f t="shared" si="0"/>
        <v>107.8164</v>
      </c>
      <c r="J191">
        <v>53.15</v>
      </c>
      <c r="K191">
        <v>93.77</v>
      </c>
      <c r="L191">
        <v>150.56</v>
      </c>
      <c r="M191">
        <v>0</v>
      </c>
      <c r="N191" s="252">
        <v>25002</v>
      </c>
      <c r="O191" s="252" t="s">
        <v>97</v>
      </c>
      <c r="P191" s="252">
        <v>45.42</v>
      </c>
      <c r="Q191" s="252">
        <v>75.470399999999998</v>
      </c>
      <c r="R191" s="252">
        <v>107.8164</v>
      </c>
      <c r="S191" s="252">
        <v>0</v>
      </c>
      <c r="T191" s="252">
        <v>53.15</v>
      </c>
      <c r="U191" s="252">
        <v>93.77</v>
      </c>
    </row>
    <row r="192" spans="1:21">
      <c r="A192" s="251" t="s">
        <v>766</v>
      </c>
      <c r="B192">
        <v>7068</v>
      </c>
      <c r="C192" t="s">
        <v>95</v>
      </c>
      <c r="D192" t="s">
        <v>42</v>
      </c>
      <c r="E192" t="s">
        <v>100</v>
      </c>
      <c r="F192">
        <v>55.5</v>
      </c>
      <c r="G192">
        <v>92.210400000000007</v>
      </c>
      <c r="H192">
        <v>121.97</v>
      </c>
      <c r="I192">
        <f t="shared" si="0"/>
        <v>131.7276</v>
      </c>
      <c r="J192">
        <v>64.930000000000007</v>
      </c>
      <c r="K192">
        <v>75.569999999999993</v>
      </c>
      <c r="L192">
        <v>110.36</v>
      </c>
      <c r="M192">
        <v>0</v>
      </c>
      <c r="N192" s="252">
        <v>25005</v>
      </c>
      <c r="O192" s="252" t="s">
        <v>100</v>
      </c>
      <c r="P192" s="252">
        <v>55.5</v>
      </c>
      <c r="Q192" s="252">
        <v>92.210400000000007</v>
      </c>
      <c r="R192" s="252">
        <v>131.7276</v>
      </c>
      <c r="S192" s="252">
        <v>0</v>
      </c>
      <c r="T192" s="252">
        <v>64.930000000000007</v>
      </c>
      <c r="U192" s="252">
        <v>75.569999999999993</v>
      </c>
    </row>
    <row r="193" spans="1:21">
      <c r="A193" s="251" t="s">
        <v>767</v>
      </c>
      <c r="B193">
        <v>7073</v>
      </c>
      <c r="C193" t="s">
        <v>95</v>
      </c>
      <c r="D193" t="s">
        <v>44</v>
      </c>
      <c r="E193" t="s">
        <v>101</v>
      </c>
      <c r="F193">
        <v>85.5</v>
      </c>
      <c r="G193">
        <v>142.06319999999999</v>
      </c>
      <c r="H193">
        <v>187.91</v>
      </c>
      <c r="I193">
        <f t="shared" si="0"/>
        <v>202.94280000000001</v>
      </c>
      <c r="J193">
        <v>100.04</v>
      </c>
      <c r="K193">
        <v>111.27</v>
      </c>
      <c r="L193">
        <v>150.36000000000001</v>
      </c>
      <c r="M193">
        <v>0</v>
      </c>
      <c r="N193" s="252">
        <v>25006</v>
      </c>
      <c r="O193" s="252" t="s">
        <v>101</v>
      </c>
      <c r="P193" s="252">
        <v>85.5</v>
      </c>
      <c r="Q193" s="252">
        <v>142.06319999999999</v>
      </c>
      <c r="R193" s="252">
        <v>202.94280000000001</v>
      </c>
      <c r="S193" s="252">
        <v>0</v>
      </c>
      <c r="T193" s="252">
        <v>100.04</v>
      </c>
      <c r="U193" s="252">
        <v>111.27</v>
      </c>
    </row>
    <row r="194" spans="1:21">
      <c r="A194" s="251" t="s">
        <v>768</v>
      </c>
      <c r="B194">
        <v>7048</v>
      </c>
      <c r="C194" t="s">
        <v>95</v>
      </c>
      <c r="D194" t="s">
        <v>19</v>
      </c>
      <c r="E194" t="s">
        <v>96</v>
      </c>
      <c r="F194">
        <v>16.87</v>
      </c>
      <c r="G194">
        <v>28.026</v>
      </c>
      <c r="H194">
        <v>37.07</v>
      </c>
      <c r="I194">
        <f t="shared" si="0"/>
        <v>40.035600000000002</v>
      </c>
      <c r="J194">
        <v>19.73</v>
      </c>
      <c r="K194">
        <v>42.67</v>
      </c>
      <c r="L194">
        <v>95.76</v>
      </c>
      <c r="M194">
        <v>0</v>
      </c>
      <c r="N194" s="252">
        <v>25001</v>
      </c>
      <c r="O194" s="252" t="s">
        <v>96</v>
      </c>
      <c r="P194" s="252">
        <v>16.87</v>
      </c>
      <c r="Q194" s="252">
        <v>28.026</v>
      </c>
      <c r="R194" s="252">
        <v>40.035600000000002</v>
      </c>
      <c r="S194" s="252">
        <v>0</v>
      </c>
      <c r="T194" s="252">
        <v>19.73</v>
      </c>
      <c r="U194" s="252">
        <v>42.67</v>
      </c>
    </row>
    <row r="195" spans="1:21">
      <c r="A195" s="251" t="s">
        <v>769</v>
      </c>
      <c r="B195">
        <v>8370</v>
      </c>
      <c r="C195" t="s">
        <v>95</v>
      </c>
      <c r="D195" t="s">
        <v>33</v>
      </c>
      <c r="E195" t="s">
        <v>99</v>
      </c>
      <c r="F195">
        <v>135.49</v>
      </c>
      <c r="G195">
        <v>225.126</v>
      </c>
      <c r="H195">
        <v>297.77999999999997</v>
      </c>
      <c r="I195">
        <f t="shared" si="0"/>
        <v>321.60239999999999</v>
      </c>
      <c r="J195">
        <v>158.52000000000001</v>
      </c>
      <c r="K195">
        <v>183.37</v>
      </c>
      <c r="L195">
        <v>260.56</v>
      </c>
      <c r="M195">
        <v>0</v>
      </c>
      <c r="N195" s="252">
        <v>25004</v>
      </c>
      <c r="O195" s="252" t="s">
        <v>99</v>
      </c>
      <c r="P195" s="252">
        <v>135.49</v>
      </c>
      <c r="Q195" s="252">
        <v>225.126</v>
      </c>
      <c r="R195" s="252">
        <v>321.60239999999999</v>
      </c>
      <c r="S195" s="252">
        <v>0</v>
      </c>
      <c r="T195" s="252">
        <v>158.52000000000001</v>
      </c>
      <c r="U195" s="252">
        <v>183.37</v>
      </c>
    </row>
    <row r="196" spans="1:21">
      <c r="A196" s="251" t="s">
        <v>770</v>
      </c>
      <c r="B196">
        <v>8274</v>
      </c>
      <c r="C196" t="s">
        <v>65</v>
      </c>
      <c r="D196" t="s">
        <v>267</v>
      </c>
      <c r="E196" t="s">
        <v>68</v>
      </c>
      <c r="F196">
        <v>78.150000000000006</v>
      </c>
      <c r="G196">
        <v>129.84840000000003</v>
      </c>
      <c r="H196">
        <v>171.75</v>
      </c>
      <c r="I196">
        <f t="shared" si="0"/>
        <v>185.49</v>
      </c>
      <c r="J196">
        <v>91.43</v>
      </c>
      <c r="K196">
        <v>131.57</v>
      </c>
      <c r="L196">
        <v>190.96</v>
      </c>
      <c r="M196">
        <v>0</v>
      </c>
      <c r="N196" s="252">
        <v>32004</v>
      </c>
      <c r="O196" s="252" t="s">
        <v>68</v>
      </c>
      <c r="P196" s="252">
        <v>78.150000000000006</v>
      </c>
      <c r="Q196" s="252">
        <v>129.84840000000003</v>
      </c>
      <c r="R196" s="252">
        <v>185.49</v>
      </c>
      <c r="S196" s="252">
        <v>0</v>
      </c>
      <c r="T196" s="252">
        <v>91.43</v>
      </c>
      <c r="U196" s="252">
        <v>131.57</v>
      </c>
    </row>
    <row r="197" spans="1:21">
      <c r="A197" s="251" t="s">
        <v>771</v>
      </c>
      <c r="B197">
        <v>8322</v>
      </c>
      <c r="C197" t="s">
        <v>65</v>
      </c>
      <c r="D197" t="s">
        <v>53</v>
      </c>
      <c r="E197" t="s">
        <v>73</v>
      </c>
      <c r="F197">
        <v>88.1</v>
      </c>
      <c r="G197">
        <v>146.38319999999999</v>
      </c>
      <c r="H197">
        <v>193.62</v>
      </c>
      <c r="I197">
        <f t="shared" si="0"/>
        <v>209.10960000000003</v>
      </c>
      <c r="J197">
        <v>103.08</v>
      </c>
      <c r="K197">
        <v>164.47</v>
      </c>
      <c r="L197">
        <v>220.76</v>
      </c>
      <c r="M197">
        <v>0</v>
      </c>
      <c r="N197" s="252">
        <v>32008</v>
      </c>
      <c r="O197" s="252" t="s">
        <v>73</v>
      </c>
      <c r="P197" s="252">
        <v>88.1</v>
      </c>
      <c r="Q197" s="252">
        <v>146.38319999999999</v>
      </c>
      <c r="R197" s="252">
        <v>209.10960000000003</v>
      </c>
      <c r="S197" s="252">
        <v>0</v>
      </c>
      <c r="T197" s="252">
        <v>103.08</v>
      </c>
      <c r="U197" s="252">
        <v>164.47</v>
      </c>
    </row>
    <row r="198" spans="1:21">
      <c r="A198" s="251" t="s">
        <v>772</v>
      </c>
      <c r="B198">
        <v>8276</v>
      </c>
      <c r="C198" t="s">
        <v>65</v>
      </c>
      <c r="D198" t="s">
        <v>22</v>
      </c>
      <c r="E198" t="s">
        <v>67</v>
      </c>
      <c r="F198">
        <v>56.11</v>
      </c>
      <c r="G198">
        <v>93.2256</v>
      </c>
      <c r="H198">
        <v>123.31</v>
      </c>
      <c r="I198">
        <f t="shared" si="0"/>
        <v>133.1748</v>
      </c>
      <c r="J198">
        <v>65.650000000000006</v>
      </c>
      <c r="K198">
        <v>114.77</v>
      </c>
      <c r="L198">
        <v>170.36</v>
      </c>
      <c r="M198">
        <v>0</v>
      </c>
      <c r="N198" s="252">
        <v>32003</v>
      </c>
      <c r="O198" s="252" t="s">
        <v>67</v>
      </c>
      <c r="P198" s="252">
        <v>56.11</v>
      </c>
      <c r="Q198" s="252">
        <v>93.2256</v>
      </c>
      <c r="R198" s="252">
        <v>133.1748</v>
      </c>
      <c r="S198" s="252">
        <v>0</v>
      </c>
      <c r="T198" s="252">
        <v>65.650000000000006</v>
      </c>
      <c r="U198" s="252">
        <v>114.77</v>
      </c>
    </row>
    <row r="199" spans="1:21">
      <c r="A199" s="251" t="s">
        <v>773</v>
      </c>
      <c r="B199">
        <v>7693</v>
      </c>
      <c r="C199" t="s">
        <v>65</v>
      </c>
      <c r="D199" t="s">
        <v>179</v>
      </c>
      <c r="E199" t="s">
        <v>774</v>
      </c>
      <c r="F199">
        <v>39.020000000000003</v>
      </c>
      <c r="G199">
        <v>64.832400000000007</v>
      </c>
      <c r="H199">
        <v>85.76</v>
      </c>
      <c r="I199">
        <f t="shared" si="0"/>
        <v>92.620800000000017</v>
      </c>
      <c r="J199">
        <v>45.65</v>
      </c>
      <c r="K199">
        <v>78.37</v>
      </c>
      <c r="L199">
        <v>110.56</v>
      </c>
      <c r="M199">
        <v>0</v>
      </c>
      <c r="N199" s="252">
        <v>32002</v>
      </c>
      <c r="O199" s="252" t="s">
        <v>774</v>
      </c>
      <c r="P199" s="252">
        <v>39.020000000000003</v>
      </c>
      <c r="Q199" s="252">
        <v>64.832400000000007</v>
      </c>
      <c r="R199" s="252">
        <v>92.620800000000017</v>
      </c>
      <c r="S199" s="252">
        <v>0</v>
      </c>
      <c r="T199" s="252">
        <v>45.65</v>
      </c>
      <c r="U199" s="252">
        <v>78.37</v>
      </c>
    </row>
    <row r="200" spans="1:21">
      <c r="A200" s="251" t="s">
        <v>775</v>
      </c>
      <c r="B200">
        <v>8349</v>
      </c>
      <c r="C200" t="s">
        <v>65</v>
      </c>
      <c r="D200" t="s">
        <v>42</v>
      </c>
      <c r="E200" t="s">
        <v>71</v>
      </c>
      <c r="F200">
        <v>60.84</v>
      </c>
      <c r="G200">
        <v>101.08799999999999</v>
      </c>
      <c r="H200">
        <v>133.71</v>
      </c>
      <c r="I200">
        <f t="shared" si="0"/>
        <v>144.4068</v>
      </c>
      <c r="J200">
        <v>71.180000000000007</v>
      </c>
      <c r="K200">
        <v>93.07</v>
      </c>
      <c r="L200">
        <v>132.36000000000001</v>
      </c>
      <c r="M200">
        <v>0</v>
      </c>
      <c r="N200" s="252">
        <v>32006</v>
      </c>
      <c r="O200" s="252" t="s">
        <v>71</v>
      </c>
      <c r="P200" s="252">
        <v>60.84</v>
      </c>
      <c r="Q200" s="252">
        <v>101.08799999999999</v>
      </c>
      <c r="R200" s="252">
        <v>144.4068</v>
      </c>
      <c r="S200" s="252">
        <v>0</v>
      </c>
      <c r="T200" s="252">
        <v>71.180000000000007</v>
      </c>
      <c r="U200" s="252">
        <v>93.07</v>
      </c>
    </row>
    <row r="201" spans="1:21">
      <c r="A201" s="251" t="s">
        <v>776</v>
      </c>
      <c r="B201">
        <v>8332</v>
      </c>
      <c r="C201" t="s">
        <v>65</v>
      </c>
      <c r="D201" t="s">
        <v>70</v>
      </c>
      <c r="E201" t="s">
        <v>69</v>
      </c>
      <c r="F201">
        <v>39.44</v>
      </c>
      <c r="G201">
        <v>65.534400000000005</v>
      </c>
      <c r="H201">
        <v>86.68</v>
      </c>
      <c r="I201">
        <f t="shared" si="0"/>
        <v>93.614400000000018</v>
      </c>
      <c r="J201">
        <v>46.15</v>
      </c>
      <c r="K201">
        <v>84.67</v>
      </c>
      <c r="L201">
        <v>120.76</v>
      </c>
      <c r="M201">
        <v>0</v>
      </c>
      <c r="N201" s="252">
        <v>32005</v>
      </c>
      <c r="O201" s="252" t="s">
        <v>69</v>
      </c>
      <c r="P201" s="252">
        <v>39.44</v>
      </c>
      <c r="Q201" s="252">
        <v>65.534400000000005</v>
      </c>
      <c r="R201" s="252">
        <v>93.614400000000018</v>
      </c>
      <c r="S201" s="252">
        <v>0</v>
      </c>
      <c r="T201" s="252">
        <v>46.15</v>
      </c>
      <c r="U201" s="252">
        <v>84.67</v>
      </c>
    </row>
    <row r="202" spans="1:21">
      <c r="A202" s="251" t="s">
        <v>777</v>
      </c>
      <c r="B202">
        <v>8249</v>
      </c>
      <c r="C202" t="s">
        <v>65</v>
      </c>
      <c r="D202" t="s">
        <v>44</v>
      </c>
      <c r="E202" t="s">
        <v>72</v>
      </c>
      <c r="F202">
        <v>58.96</v>
      </c>
      <c r="G202">
        <v>97.966800000000006</v>
      </c>
      <c r="H202">
        <v>129.58000000000001</v>
      </c>
      <c r="I202">
        <f t="shared" si="0"/>
        <v>139.94640000000001</v>
      </c>
      <c r="J202">
        <v>68.98</v>
      </c>
      <c r="K202">
        <v>128.07</v>
      </c>
      <c r="L202">
        <v>190.76</v>
      </c>
      <c r="M202">
        <v>0</v>
      </c>
      <c r="N202" s="252">
        <v>32007</v>
      </c>
      <c r="O202" s="252" t="s">
        <v>72</v>
      </c>
      <c r="P202" s="252">
        <v>58.96</v>
      </c>
      <c r="Q202" s="252">
        <v>97.966800000000006</v>
      </c>
      <c r="R202" s="252">
        <v>139.94640000000001</v>
      </c>
      <c r="S202" s="252">
        <v>0</v>
      </c>
      <c r="T202" s="252">
        <v>68.98</v>
      </c>
      <c r="U202" s="252">
        <v>128.07</v>
      </c>
    </row>
    <row r="203" spans="1:21">
      <c r="A203" s="251" t="s">
        <v>778</v>
      </c>
      <c r="B203">
        <v>7715</v>
      </c>
      <c r="C203" t="s">
        <v>65</v>
      </c>
      <c r="D203" t="s">
        <v>19</v>
      </c>
      <c r="E203" t="s">
        <v>66</v>
      </c>
      <c r="F203">
        <v>24.56</v>
      </c>
      <c r="G203">
        <v>40.802400000000006</v>
      </c>
      <c r="H203">
        <v>53.97</v>
      </c>
      <c r="I203">
        <f t="shared" si="0"/>
        <v>58.287600000000005</v>
      </c>
      <c r="J203">
        <v>28.74</v>
      </c>
      <c r="K203">
        <v>54.57</v>
      </c>
      <c r="L203">
        <v>90.96</v>
      </c>
      <c r="M203">
        <v>0</v>
      </c>
      <c r="N203" s="252">
        <v>32001</v>
      </c>
      <c r="O203" s="252" t="s">
        <v>66</v>
      </c>
      <c r="P203" s="252">
        <v>24.56</v>
      </c>
      <c r="Q203" s="252">
        <v>40.802400000000006</v>
      </c>
      <c r="R203" s="252">
        <v>58.287600000000005</v>
      </c>
      <c r="S203" s="252">
        <v>0</v>
      </c>
      <c r="T203" s="252">
        <v>28.74</v>
      </c>
      <c r="U203" s="252">
        <v>54.57</v>
      </c>
    </row>
    <row r="204" spans="1:21">
      <c r="A204" s="251" t="s">
        <v>779</v>
      </c>
      <c r="B204">
        <v>8362</v>
      </c>
      <c r="C204" t="s">
        <v>17</v>
      </c>
      <c r="D204" t="s">
        <v>24</v>
      </c>
      <c r="E204" t="s">
        <v>780</v>
      </c>
      <c r="F204">
        <v>70.92</v>
      </c>
      <c r="G204">
        <v>117.83880000000001</v>
      </c>
      <c r="H204">
        <v>155.87</v>
      </c>
      <c r="I204">
        <f t="shared" si="0"/>
        <v>168.33960000000002</v>
      </c>
      <c r="J204">
        <v>82.97</v>
      </c>
      <c r="K204">
        <v>171.47</v>
      </c>
      <c r="L204">
        <v>260.95999999999998</v>
      </c>
      <c r="M204">
        <v>0</v>
      </c>
      <c r="N204" s="252">
        <v>3006</v>
      </c>
      <c r="O204" s="252" t="s">
        <v>23</v>
      </c>
      <c r="P204" s="252">
        <v>70.92</v>
      </c>
      <c r="Q204" s="252">
        <v>117.83880000000001</v>
      </c>
      <c r="R204" s="252">
        <v>168.33960000000002</v>
      </c>
      <c r="S204" s="252">
        <v>0</v>
      </c>
      <c r="T204" s="252">
        <v>82.97</v>
      </c>
      <c r="U204" s="252">
        <v>171.47</v>
      </c>
    </row>
    <row r="205" spans="1:21">
      <c r="A205" s="251" t="s">
        <v>781</v>
      </c>
      <c r="B205">
        <v>8330</v>
      </c>
      <c r="C205" t="s">
        <v>17</v>
      </c>
      <c r="D205" t="s">
        <v>22</v>
      </c>
      <c r="E205" t="s">
        <v>782</v>
      </c>
      <c r="F205">
        <v>72.2</v>
      </c>
      <c r="G205">
        <v>119.96640000000001</v>
      </c>
      <c r="H205">
        <v>158.68</v>
      </c>
      <c r="I205">
        <f t="shared" si="0"/>
        <v>171.37440000000001</v>
      </c>
      <c r="J205">
        <v>84.48</v>
      </c>
      <c r="K205">
        <v>121.77</v>
      </c>
      <c r="L205">
        <v>190.16</v>
      </c>
      <c r="M205">
        <v>0</v>
      </c>
      <c r="N205" s="252">
        <v>3003</v>
      </c>
      <c r="O205" s="252" t="s">
        <v>21</v>
      </c>
      <c r="P205" s="252">
        <v>72.2</v>
      </c>
      <c r="Q205" s="252">
        <v>119.96640000000001</v>
      </c>
      <c r="R205" s="252">
        <v>171.37440000000001</v>
      </c>
      <c r="S205" s="252">
        <v>0</v>
      </c>
      <c r="T205" s="252">
        <v>84.48</v>
      </c>
      <c r="U205" s="252">
        <v>121.77</v>
      </c>
    </row>
    <row r="206" spans="1:21">
      <c r="A206" s="251" t="s">
        <v>783</v>
      </c>
      <c r="B206">
        <v>7966</v>
      </c>
      <c r="C206" t="s">
        <v>17</v>
      </c>
      <c r="D206" t="s">
        <v>179</v>
      </c>
      <c r="E206" t="s">
        <v>784</v>
      </c>
      <c r="F206">
        <v>36.44</v>
      </c>
      <c r="G206">
        <v>60.544800000000009</v>
      </c>
      <c r="H206">
        <v>80.08</v>
      </c>
      <c r="I206">
        <f t="shared" si="0"/>
        <v>86.486400000000003</v>
      </c>
      <c r="J206">
        <v>42.63</v>
      </c>
      <c r="K206">
        <v>80.47</v>
      </c>
      <c r="L206">
        <v>130.56</v>
      </c>
      <c r="M206">
        <v>0</v>
      </c>
      <c r="N206" s="252">
        <v>3002</v>
      </c>
      <c r="O206" s="252" t="s">
        <v>20</v>
      </c>
      <c r="P206" s="252">
        <v>36.44</v>
      </c>
      <c r="Q206" s="252">
        <v>60.544800000000009</v>
      </c>
      <c r="R206" s="252">
        <v>86.486400000000003</v>
      </c>
      <c r="S206" s="252">
        <v>0</v>
      </c>
      <c r="T206" s="252">
        <v>42.63</v>
      </c>
      <c r="U206" s="252">
        <v>80.47</v>
      </c>
    </row>
    <row r="207" spans="1:21">
      <c r="A207" s="251" t="s">
        <v>785</v>
      </c>
      <c r="B207">
        <v>7748</v>
      </c>
      <c r="C207" t="s">
        <v>17</v>
      </c>
      <c r="D207" t="s">
        <v>19</v>
      </c>
      <c r="E207" t="s">
        <v>786</v>
      </c>
      <c r="F207">
        <v>20.51</v>
      </c>
      <c r="G207">
        <v>34.074000000000005</v>
      </c>
      <c r="H207">
        <v>45.07</v>
      </c>
      <c r="I207">
        <f t="shared" si="0"/>
        <v>48.675600000000003</v>
      </c>
      <c r="J207">
        <v>23.99</v>
      </c>
      <c r="K207">
        <v>49.67</v>
      </c>
      <c r="L207">
        <v>95.76</v>
      </c>
      <c r="M207">
        <v>0</v>
      </c>
      <c r="N207" s="252">
        <v>3001</v>
      </c>
      <c r="O207" s="252" t="s">
        <v>18</v>
      </c>
      <c r="P207" s="252">
        <v>20.51</v>
      </c>
      <c r="Q207" s="252">
        <v>34.074000000000005</v>
      </c>
      <c r="R207" s="252">
        <v>48.675600000000003</v>
      </c>
      <c r="S207" s="252">
        <v>0</v>
      </c>
      <c r="T207" s="252">
        <v>23.99</v>
      </c>
      <c r="U207" s="252">
        <v>49.67</v>
      </c>
    </row>
    <row r="208" spans="1:21">
      <c r="A208" s="251" t="s">
        <v>787</v>
      </c>
      <c r="B208">
        <v>8397</v>
      </c>
      <c r="C208" t="s">
        <v>226</v>
      </c>
      <c r="D208" t="s">
        <v>89</v>
      </c>
      <c r="E208" t="s">
        <v>234</v>
      </c>
      <c r="F208">
        <v>170.63</v>
      </c>
      <c r="G208">
        <v>283.51080000000002</v>
      </c>
      <c r="H208">
        <v>375.01</v>
      </c>
      <c r="I208">
        <f t="shared" si="0"/>
        <v>405.01080000000002</v>
      </c>
      <c r="J208">
        <v>199.64</v>
      </c>
      <c r="K208">
        <v>333.87</v>
      </c>
      <c r="L208">
        <v>467.16</v>
      </c>
      <c r="M208">
        <v>0</v>
      </c>
      <c r="N208" s="252">
        <v>33008</v>
      </c>
      <c r="O208" s="252" t="s">
        <v>234</v>
      </c>
      <c r="P208" s="252">
        <v>170.63</v>
      </c>
      <c r="Q208" s="252">
        <v>283.51080000000002</v>
      </c>
      <c r="R208" s="252">
        <v>405.01080000000002</v>
      </c>
      <c r="S208" s="252">
        <v>0</v>
      </c>
      <c r="T208" s="252">
        <v>199.64</v>
      </c>
      <c r="U208" s="252">
        <v>333.87</v>
      </c>
    </row>
    <row r="209" spans="1:21">
      <c r="A209" s="251" t="s">
        <v>788</v>
      </c>
      <c r="B209">
        <v>8272</v>
      </c>
      <c r="C209" t="s">
        <v>226</v>
      </c>
      <c r="D209" t="s">
        <v>267</v>
      </c>
      <c r="E209" t="s">
        <v>230</v>
      </c>
      <c r="F209">
        <v>152.47999999999999</v>
      </c>
      <c r="G209">
        <v>253.34640000000002</v>
      </c>
      <c r="H209">
        <v>335.11</v>
      </c>
      <c r="I209">
        <f t="shared" si="0"/>
        <v>361.91880000000003</v>
      </c>
      <c r="J209">
        <v>178.4</v>
      </c>
      <c r="K209">
        <v>321.27</v>
      </c>
      <c r="L209">
        <v>452.76</v>
      </c>
      <c r="M209">
        <v>0</v>
      </c>
      <c r="N209" s="252">
        <v>33004</v>
      </c>
      <c r="O209" s="252" t="s">
        <v>230</v>
      </c>
      <c r="P209" s="252">
        <v>152.47999999999999</v>
      </c>
      <c r="Q209" s="252">
        <v>253.34640000000002</v>
      </c>
      <c r="R209" s="252">
        <v>361.91880000000003</v>
      </c>
      <c r="S209" s="252">
        <v>0</v>
      </c>
      <c r="T209" s="252">
        <v>178.4</v>
      </c>
      <c r="U209" s="252">
        <v>321.27</v>
      </c>
    </row>
    <row r="210" spans="1:21">
      <c r="A210" s="251" t="s">
        <v>789</v>
      </c>
      <c r="B210">
        <v>8364</v>
      </c>
      <c r="C210" t="s">
        <v>226</v>
      </c>
      <c r="D210" t="s">
        <v>53</v>
      </c>
      <c r="E210" t="s">
        <v>233</v>
      </c>
      <c r="F210">
        <v>163.26</v>
      </c>
      <c r="G210">
        <v>271.2636</v>
      </c>
      <c r="H210">
        <v>358.81</v>
      </c>
      <c r="I210">
        <f t="shared" si="0"/>
        <v>387.51480000000004</v>
      </c>
      <c r="J210">
        <v>191.02</v>
      </c>
      <c r="K210">
        <v>318.47000000000003</v>
      </c>
      <c r="L210">
        <v>449.56</v>
      </c>
      <c r="M210">
        <v>0</v>
      </c>
      <c r="N210" s="252">
        <v>33007</v>
      </c>
      <c r="O210" s="252" t="s">
        <v>233</v>
      </c>
      <c r="P210" s="252">
        <v>163.26</v>
      </c>
      <c r="Q210" s="252">
        <v>271.2636</v>
      </c>
      <c r="R210" s="252">
        <v>387.51480000000004</v>
      </c>
      <c r="S210" s="252">
        <v>0</v>
      </c>
      <c r="T210" s="252">
        <v>191.02</v>
      </c>
      <c r="U210" s="252">
        <v>318.47000000000003</v>
      </c>
    </row>
    <row r="211" spans="1:21">
      <c r="A211" s="251" t="s">
        <v>790</v>
      </c>
      <c r="B211">
        <v>8285</v>
      </c>
      <c r="C211" t="s">
        <v>226</v>
      </c>
      <c r="D211" t="s">
        <v>22</v>
      </c>
      <c r="E211" t="s">
        <v>229</v>
      </c>
      <c r="F211">
        <v>102.17</v>
      </c>
      <c r="G211">
        <v>169.75440000000003</v>
      </c>
      <c r="H211">
        <v>224.54</v>
      </c>
      <c r="I211">
        <f t="shared" si="0"/>
        <v>242.50320000000002</v>
      </c>
      <c r="J211">
        <v>119.54</v>
      </c>
      <c r="K211">
        <v>197.37</v>
      </c>
      <c r="L211">
        <v>300.76</v>
      </c>
      <c r="M211">
        <v>0</v>
      </c>
      <c r="N211" s="252">
        <v>33003</v>
      </c>
      <c r="O211" s="252" t="s">
        <v>229</v>
      </c>
      <c r="P211" s="252">
        <v>102.17</v>
      </c>
      <c r="Q211" s="252">
        <v>169.75440000000003</v>
      </c>
      <c r="R211" s="252">
        <v>242.50320000000002</v>
      </c>
      <c r="S211" s="252">
        <v>0</v>
      </c>
      <c r="T211" s="252">
        <v>119.54</v>
      </c>
      <c r="U211" s="252">
        <v>197.37</v>
      </c>
    </row>
    <row r="212" spans="1:21">
      <c r="A212" s="251" t="s">
        <v>791</v>
      </c>
      <c r="B212">
        <v>8309</v>
      </c>
      <c r="C212" t="s">
        <v>226</v>
      </c>
      <c r="D212" t="s">
        <v>179</v>
      </c>
      <c r="E212" t="s">
        <v>228</v>
      </c>
      <c r="F212">
        <v>83.67</v>
      </c>
      <c r="G212">
        <v>139.01760000000002</v>
      </c>
      <c r="H212">
        <v>183.88</v>
      </c>
      <c r="I212">
        <f t="shared" si="0"/>
        <v>198.59040000000002</v>
      </c>
      <c r="J212">
        <v>97.9</v>
      </c>
      <c r="K212">
        <v>156.77000000000001</v>
      </c>
      <c r="L212">
        <v>199.76</v>
      </c>
      <c r="M212">
        <v>0</v>
      </c>
      <c r="N212" s="252">
        <v>33002</v>
      </c>
      <c r="O212" s="252" t="s">
        <v>228</v>
      </c>
      <c r="P212" s="252">
        <v>83.67</v>
      </c>
      <c r="Q212" s="252">
        <v>139.01760000000002</v>
      </c>
      <c r="R212" s="252">
        <v>198.59040000000002</v>
      </c>
      <c r="S212" s="252">
        <v>0</v>
      </c>
      <c r="T212" s="252">
        <v>97.9</v>
      </c>
      <c r="U212" s="252">
        <v>156.77000000000001</v>
      </c>
    </row>
    <row r="213" spans="1:21">
      <c r="A213" s="251" t="s">
        <v>792</v>
      </c>
      <c r="B213">
        <v>8196</v>
      </c>
      <c r="C213" t="s">
        <v>226</v>
      </c>
      <c r="D213" t="s">
        <v>42</v>
      </c>
      <c r="E213" t="s">
        <v>231</v>
      </c>
      <c r="F213">
        <v>49.41</v>
      </c>
      <c r="G213">
        <v>82.101600000000005</v>
      </c>
      <c r="H213">
        <v>108.6</v>
      </c>
      <c r="I213">
        <f t="shared" si="0"/>
        <v>117.288</v>
      </c>
      <c r="J213">
        <v>57.81</v>
      </c>
      <c r="K213">
        <v>117.57</v>
      </c>
      <c r="L213">
        <v>189.56</v>
      </c>
      <c r="M213">
        <v>0</v>
      </c>
      <c r="N213" s="252">
        <v>33005</v>
      </c>
      <c r="O213" s="252" t="s">
        <v>231</v>
      </c>
      <c r="P213" s="252">
        <v>49.41</v>
      </c>
      <c r="Q213" s="252">
        <v>82.101600000000005</v>
      </c>
      <c r="R213" s="252">
        <v>117.288</v>
      </c>
      <c r="S213" s="252">
        <v>0</v>
      </c>
      <c r="T213" s="252">
        <v>57.81</v>
      </c>
      <c r="U213" s="252">
        <v>117.57</v>
      </c>
    </row>
    <row r="214" spans="1:21">
      <c r="A214" s="251" t="s">
        <v>793</v>
      </c>
      <c r="B214">
        <v>8345</v>
      </c>
      <c r="C214" t="s">
        <v>226</v>
      </c>
      <c r="D214" t="s">
        <v>44</v>
      </c>
      <c r="E214" t="s">
        <v>232</v>
      </c>
      <c r="F214">
        <v>73.55</v>
      </c>
      <c r="G214">
        <v>122.20200000000001</v>
      </c>
      <c r="H214">
        <v>161.63999999999999</v>
      </c>
      <c r="I214">
        <f t="shared" si="0"/>
        <v>174.5712</v>
      </c>
      <c r="J214">
        <v>86.05</v>
      </c>
      <c r="K214">
        <v>143.47</v>
      </c>
      <c r="L214">
        <v>197.56</v>
      </c>
      <c r="M214">
        <v>0</v>
      </c>
      <c r="N214" s="252">
        <v>33006</v>
      </c>
      <c r="O214" s="252" t="s">
        <v>232</v>
      </c>
      <c r="P214" s="252">
        <v>73.55</v>
      </c>
      <c r="Q214" s="252">
        <v>122.20200000000001</v>
      </c>
      <c r="R214" s="252">
        <v>174.5712</v>
      </c>
      <c r="S214" s="252">
        <v>0</v>
      </c>
      <c r="T214" s="252">
        <v>86.05</v>
      </c>
      <c r="U214" s="252">
        <v>143.47</v>
      </c>
    </row>
    <row r="215" spans="1:21">
      <c r="A215" s="251" t="s">
        <v>794</v>
      </c>
      <c r="B215">
        <v>7860</v>
      </c>
      <c r="C215" t="s">
        <v>226</v>
      </c>
      <c r="D215" t="s">
        <v>19</v>
      </c>
      <c r="E215" t="s">
        <v>227</v>
      </c>
      <c r="F215">
        <v>38.08</v>
      </c>
      <c r="G215">
        <v>63.266400000000004</v>
      </c>
      <c r="H215">
        <v>83.68</v>
      </c>
      <c r="I215">
        <f t="shared" si="0"/>
        <v>90.374400000000009</v>
      </c>
      <c r="J215">
        <v>44.56</v>
      </c>
      <c r="K215">
        <v>84.67</v>
      </c>
      <c r="L215">
        <v>120.76</v>
      </c>
      <c r="M215">
        <v>0</v>
      </c>
      <c r="N215" s="252">
        <v>33001</v>
      </c>
      <c r="O215" s="252" t="s">
        <v>227</v>
      </c>
      <c r="P215" s="252">
        <v>38.08</v>
      </c>
      <c r="Q215" s="252">
        <v>63.266400000000004</v>
      </c>
      <c r="R215" s="252">
        <v>90.374400000000009</v>
      </c>
      <c r="S215" s="252">
        <v>0</v>
      </c>
      <c r="T215" s="252">
        <v>44.56</v>
      </c>
      <c r="U215" s="252">
        <v>84.67</v>
      </c>
    </row>
    <row r="216" spans="1:21">
      <c r="A216" s="251" t="s">
        <v>795</v>
      </c>
      <c r="B216">
        <v>7676</v>
      </c>
      <c r="C216" t="s">
        <v>796</v>
      </c>
      <c r="D216" t="s">
        <v>89</v>
      </c>
      <c r="E216" t="s">
        <v>187</v>
      </c>
      <c r="F216">
        <v>119.57</v>
      </c>
      <c r="G216">
        <v>198.666</v>
      </c>
      <c r="H216">
        <v>262.77999999999997</v>
      </c>
      <c r="I216">
        <f t="shared" si="0"/>
        <v>283.80239999999998</v>
      </c>
      <c r="J216">
        <v>139.9</v>
      </c>
      <c r="K216">
        <v>215.57</v>
      </c>
      <c r="L216">
        <v>336.76</v>
      </c>
      <c r="M216">
        <v>0</v>
      </c>
      <c r="N216" s="252">
        <v>35012</v>
      </c>
      <c r="O216" s="252" t="s">
        <v>187</v>
      </c>
      <c r="P216" s="252">
        <v>119.57</v>
      </c>
      <c r="Q216" s="252">
        <v>198.666</v>
      </c>
      <c r="R216" s="252">
        <v>283.80239999999998</v>
      </c>
      <c r="S216" s="252">
        <v>0</v>
      </c>
      <c r="T216" s="252">
        <v>139.9</v>
      </c>
      <c r="U216" s="252">
        <v>215.57</v>
      </c>
    </row>
    <row r="217" spans="1:21">
      <c r="A217" s="251" t="s">
        <v>797</v>
      </c>
      <c r="B217">
        <v>7855</v>
      </c>
      <c r="C217" t="s">
        <v>796</v>
      </c>
      <c r="D217" t="s">
        <v>267</v>
      </c>
      <c r="E217" t="s">
        <v>181</v>
      </c>
      <c r="F217">
        <v>110.15</v>
      </c>
      <c r="G217">
        <v>183.01680000000002</v>
      </c>
      <c r="H217">
        <v>242.08</v>
      </c>
      <c r="I217">
        <f t="shared" si="0"/>
        <v>261.44640000000004</v>
      </c>
      <c r="J217">
        <v>128.87</v>
      </c>
      <c r="K217">
        <v>198.77</v>
      </c>
      <c r="L217">
        <v>299.36</v>
      </c>
      <c r="M217">
        <v>0</v>
      </c>
      <c r="N217" s="252">
        <v>35006</v>
      </c>
      <c r="O217" s="252" t="s">
        <v>181</v>
      </c>
      <c r="P217" s="252">
        <v>110.15</v>
      </c>
      <c r="Q217" s="252">
        <v>183.01680000000002</v>
      </c>
      <c r="R217" s="252">
        <v>261.44640000000004</v>
      </c>
      <c r="S217" s="252">
        <v>0</v>
      </c>
      <c r="T217" s="252">
        <v>128.87</v>
      </c>
      <c r="U217" s="252">
        <v>198.77</v>
      </c>
    </row>
    <row r="218" spans="1:21">
      <c r="A218" s="251" t="s">
        <v>798</v>
      </c>
      <c r="B218">
        <v>7609</v>
      </c>
      <c r="C218" t="s">
        <v>796</v>
      </c>
      <c r="D218" t="s">
        <v>36</v>
      </c>
      <c r="E218" t="s">
        <v>175</v>
      </c>
      <c r="F218">
        <v>17.59</v>
      </c>
      <c r="G218">
        <v>29.224800000000002</v>
      </c>
      <c r="H218">
        <v>38.659999999999997</v>
      </c>
      <c r="I218">
        <f t="shared" si="0"/>
        <v>41.752800000000001</v>
      </c>
      <c r="J218">
        <v>20.59</v>
      </c>
      <c r="K218">
        <v>40.57</v>
      </c>
      <c r="L218">
        <v>70.760000000000005</v>
      </c>
      <c r="M218">
        <v>0</v>
      </c>
      <c r="N218" s="252">
        <v>35001</v>
      </c>
      <c r="O218" s="252" t="s">
        <v>175</v>
      </c>
      <c r="P218" s="252">
        <v>17.59</v>
      </c>
      <c r="Q218" s="252">
        <v>29.224800000000002</v>
      </c>
      <c r="R218" s="252">
        <v>41.752800000000001</v>
      </c>
      <c r="S218" s="252">
        <v>0</v>
      </c>
      <c r="T218" s="252">
        <v>20.59</v>
      </c>
      <c r="U218" s="252">
        <v>40.57</v>
      </c>
    </row>
    <row r="219" spans="1:21">
      <c r="A219" s="251" t="s">
        <v>799</v>
      </c>
      <c r="B219">
        <v>7540</v>
      </c>
      <c r="C219" t="s">
        <v>796</v>
      </c>
      <c r="D219" t="s">
        <v>53</v>
      </c>
      <c r="E219" t="s">
        <v>186</v>
      </c>
      <c r="F219">
        <v>85.07</v>
      </c>
      <c r="G219">
        <v>141.35040000000001</v>
      </c>
      <c r="H219">
        <v>186.97</v>
      </c>
      <c r="I219">
        <f t="shared" si="0"/>
        <v>201.92760000000001</v>
      </c>
      <c r="J219">
        <v>99.53</v>
      </c>
      <c r="K219">
        <v>126.67</v>
      </c>
      <c r="L219">
        <v>199.16</v>
      </c>
      <c r="M219">
        <v>0</v>
      </c>
      <c r="N219" s="252">
        <v>35011</v>
      </c>
      <c r="O219" s="252" t="s">
        <v>186</v>
      </c>
      <c r="P219" s="252">
        <v>85.07</v>
      </c>
      <c r="Q219" s="252">
        <v>141.35040000000001</v>
      </c>
      <c r="R219" s="252">
        <v>201.92760000000001</v>
      </c>
      <c r="S219" s="252">
        <v>0</v>
      </c>
      <c r="T219" s="252">
        <v>99.53</v>
      </c>
      <c r="U219" s="252">
        <v>126.67</v>
      </c>
    </row>
    <row r="220" spans="1:21">
      <c r="A220" s="251" t="s">
        <v>800</v>
      </c>
      <c r="B220">
        <v>7970</v>
      </c>
      <c r="C220" t="s">
        <v>796</v>
      </c>
      <c r="D220" t="s">
        <v>22</v>
      </c>
      <c r="E220" t="s">
        <v>180</v>
      </c>
      <c r="F220">
        <v>61.64</v>
      </c>
      <c r="G220">
        <v>102.41640000000001</v>
      </c>
      <c r="H220">
        <v>135.47</v>
      </c>
      <c r="I220">
        <f t="shared" si="0"/>
        <v>146.30760000000001</v>
      </c>
      <c r="J220">
        <v>72.12</v>
      </c>
      <c r="K220">
        <v>120.37</v>
      </c>
      <c r="L220">
        <v>181.96</v>
      </c>
      <c r="M220">
        <v>0</v>
      </c>
      <c r="N220" s="252">
        <v>35005</v>
      </c>
      <c r="O220" s="252" t="s">
        <v>180</v>
      </c>
      <c r="P220" s="252">
        <v>61.64</v>
      </c>
      <c r="Q220" s="252">
        <v>102.41640000000001</v>
      </c>
      <c r="R220" s="252">
        <v>146.30760000000001</v>
      </c>
      <c r="S220" s="252">
        <v>0</v>
      </c>
      <c r="T220" s="252">
        <v>72.12</v>
      </c>
      <c r="U220" s="252">
        <v>120.37</v>
      </c>
    </row>
    <row r="221" spans="1:21">
      <c r="A221" s="251" t="s">
        <v>801</v>
      </c>
      <c r="B221">
        <v>7857</v>
      </c>
      <c r="C221" t="s">
        <v>796</v>
      </c>
      <c r="D221" t="s">
        <v>179</v>
      </c>
      <c r="E221" t="s">
        <v>178</v>
      </c>
      <c r="F221">
        <v>46</v>
      </c>
      <c r="G221">
        <v>76.431600000000003</v>
      </c>
      <c r="H221">
        <v>101.1</v>
      </c>
      <c r="I221">
        <f t="shared" si="0"/>
        <v>109.188</v>
      </c>
      <c r="J221">
        <v>53.82</v>
      </c>
      <c r="K221">
        <v>81.87</v>
      </c>
      <c r="L221">
        <v>109.56</v>
      </c>
      <c r="M221">
        <v>0</v>
      </c>
      <c r="N221" s="252">
        <v>35004</v>
      </c>
      <c r="O221" s="252" t="s">
        <v>178</v>
      </c>
      <c r="P221" s="252">
        <v>46</v>
      </c>
      <c r="Q221" s="252">
        <v>76.431600000000003</v>
      </c>
      <c r="R221" s="252">
        <v>109.188</v>
      </c>
      <c r="S221" s="252">
        <v>0</v>
      </c>
      <c r="T221" s="252">
        <v>53.82</v>
      </c>
      <c r="U221" s="252">
        <v>81.87</v>
      </c>
    </row>
    <row r="222" spans="1:21">
      <c r="A222" s="251" t="s">
        <v>802</v>
      </c>
      <c r="B222">
        <v>7878</v>
      </c>
      <c r="C222" t="s">
        <v>796</v>
      </c>
      <c r="D222" t="s">
        <v>42</v>
      </c>
      <c r="E222" t="s">
        <v>183</v>
      </c>
      <c r="F222">
        <v>34.700000000000003</v>
      </c>
      <c r="G222">
        <v>57.650400000000005</v>
      </c>
      <c r="H222">
        <v>76.260000000000005</v>
      </c>
      <c r="I222">
        <f t="shared" si="0"/>
        <v>82.360800000000012</v>
      </c>
      <c r="J222">
        <v>40.6</v>
      </c>
      <c r="K222">
        <v>79.069999999999993</v>
      </c>
      <c r="L222">
        <v>105.36</v>
      </c>
      <c r="M222">
        <v>0</v>
      </c>
      <c r="N222" s="252">
        <v>35008</v>
      </c>
      <c r="O222" s="252" t="s">
        <v>183</v>
      </c>
      <c r="P222" s="252">
        <v>34.700000000000003</v>
      </c>
      <c r="Q222" s="252">
        <v>57.650400000000005</v>
      </c>
      <c r="R222" s="252">
        <v>82.360800000000012</v>
      </c>
      <c r="S222" s="252">
        <v>0</v>
      </c>
      <c r="T222" s="252">
        <v>40.6</v>
      </c>
      <c r="U222" s="252">
        <v>79.069999999999993</v>
      </c>
    </row>
    <row r="223" spans="1:21">
      <c r="A223" s="251" t="s">
        <v>803</v>
      </c>
      <c r="B223">
        <v>7658</v>
      </c>
      <c r="C223" t="s">
        <v>796</v>
      </c>
      <c r="D223" t="s">
        <v>70</v>
      </c>
      <c r="E223" t="s">
        <v>182</v>
      </c>
      <c r="F223">
        <v>30</v>
      </c>
      <c r="G223">
        <v>49.841999999999999</v>
      </c>
      <c r="H223">
        <v>65.930000000000007</v>
      </c>
      <c r="I223">
        <f t="shared" si="0"/>
        <v>71.204400000000007</v>
      </c>
      <c r="J223">
        <v>35.11</v>
      </c>
      <c r="K223">
        <v>65.77</v>
      </c>
      <c r="L223">
        <v>100.76</v>
      </c>
      <c r="M223">
        <v>0</v>
      </c>
      <c r="N223" s="252">
        <v>35007</v>
      </c>
      <c r="O223" s="252" t="s">
        <v>182</v>
      </c>
      <c r="P223" s="252">
        <v>30</v>
      </c>
      <c r="Q223" s="252">
        <v>49.841999999999999</v>
      </c>
      <c r="R223" s="252">
        <v>71.204400000000007</v>
      </c>
      <c r="S223" s="252">
        <v>0</v>
      </c>
      <c r="T223" s="252">
        <v>35.11</v>
      </c>
      <c r="U223" s="252">
        <v>65.77</v>
      </c>
    </row>
    <row r="224" spans="1:21">
      <c r="A224" s="251" t="s">
        <v>804</v>
      </c>
      <c r="B224">
        <v>7880</v>
      </c>
      <c r="C224" t="s">
        <v>796</v>
      </c>
      <c r="D224" t="s">
        <v>44</v>
      </c>
      <c r="E224" t="s">
        <v>184</v>
      </c>
      <c r="F224">
        <v>33.01</v>
      </c>
      <c r="G224">
        <v>54.842400000000005</v>
      </c>
      <c r="H224">
        <v>72.540000000000006</v>
      </c>
      <c r="I224">
        <f t="shared" si="0"/>
        <v>78.34320000000001</v>
      </c>
      <c r="J224">
        <v>38.619999999999997</v>
      </c>
      <c r="K224">
        <v>93.07</v>
      </c>
      <c r="L224">
        <v>120.76</v>
      </c>
      <c r="M224">
        <v>0</v>
      </c>
      <c r="N224" s="252">
        <v>35009</v>
      </c>
      <c r="O224" s="252" t="s">
        <v>184</v>
      </c>
      <c r="P224" s="252">
        <v>33.01</v>
      </c>
      <c r="Q224" s="252">
        <v>54.842400000000005</v>
      </c>
      <c r="R224" s="252">
        <v>78.34320000000001</v>
      </c>
      <c r="S224" s="252">
        <v>0</v>
      </c>
      <c r="T224" s="252">
        <v>38.619999999999997</v>
      </c>
      <c r="U224" s="252">
        <v>93.07</v>
      </c>
    </row>
    <row r="225" spans="1:21">
      <c r="A225" s="251" t="s">
        <v>805</v>
      </c>
      <c r="B225">
        <v>7881</v>
      </c>
      <c r="C225" t="s">
        <v>796</v>
      </c>
      <c r="D225" t="s">
        <v>44</v>
      </c>
      <c r="E225" t="s">
        <v>185</v>
      </c>
      <c r="F225">
        <v>37.26</v>
      </c>
      <c r="G225">
        <v>61.905600000000007</v>
      </c>
      <c r="H225">
        <v>81.88</v>
      </c>
      <c r="I225">
        <f t="shared" si="0"/>
        <v>88.430400000000006</v>
      </c>
      <c r="J225">
        <v>43.6</v>
      </c>
      <c r="K225">
        <v>84.67</v>
      </c>
      <c r="L225">
        <v>130.30000000000001</v>
      </c>
      <c r="M225">
        <v>0</v>
      </c>
      <c r="N225" s="252">
        <v>35010</v>
      </c>
      <c r="O225" s="252" t="s">
        <v>185</v>
      </c>
      <c r="P225" s="252">
        <v>37.26</v>
      </c>
      <c r="Q225" s="252">
        <v>61.905600000000007</v>
      </c>
      <c r="R225" s="252">
        <v>88.430400000000006</v>
      </c>
      <c r="S225" s="252">
        <v>0</v>
      </c>
      <c r="T225" s="252">
        <v>43.6</v>
      </c>
      <c r="U225" s="252">
        <v>84.67</v>
      </c>
    </row>
    <row r="226" spans="1:21">
      <c r="A226" s="251" t="s">
        <v>806</v>
      </c>
      <c r="B226">
        <v>7628</v>
      </c>
      <c r="C226" t="s">
        <v>796</v>
      </c>
      <c r="D226" t="s">
        <v>19</v>
      </c>
      <c r="E226" t="s">
        <v>177</v>
      </c>
      <c r="F226">
        <v>23.24</v>
      </c>
      <c r="G226">
        <v>38.61</v>
      </c>
      <c r="H226">
        <v>51.07</v>
      </c>
      <c r="I226">
        <f t="shared" si="0"/>
        <v>55.155600000000007</v>
      </c>
      <c r="J226">
        <v>27.19</v>
      </c>
      <c r="K226">
        <v>55.27</v>
      </c>
      <c r="L226">
        <v>90.76</v>
      </c>
      <c r="M226">
        <v>0</v>
      </c>
      <c r="N226" s="252">
        <v>35003</v>
      </c>
      <c r="O226" s="252" t="s">
        <v>177</v>
      </c>
      <c r="P226" s="252">
        <v>23.24</v>
      </c>
      <c r="Q226" s="252">
        <v>38.61</v>
      </c>
      <c r="R226" s="252">
        <v>55.155600000000007</v>
      </c>
      <c r="S226" s="252">
        <v>0</v>
      </c>
      <c r="T226" s="252">
        <v>27.19</v>
      </c>
      <c r="U226" s="252">
        <v>55.27</v>
      </c>
    </row>
    <row r="227" spans="1:21">
      <c r="A227" s="251" t="s">
        <v>807</v>
      </c>
      <c r="B227">
        <v>7672</v>
      </c>
      <c r="C227" t="s">
        <v>796</v>
      </c>
      <c r="D227" t="s">
        <v>59</v>
      </c>
      <c r="E227" t="s">
        <v>176</v>
      </c>
      <c r="F227">
        <v>14.07</v>
      </c>
      <c r="G227">
        <v>23.382000000000001</v>
      </c>
      <c r="H227">
        <v>30.93</v>
      </c>
      <c r="I227">
        <f t="shared" si="0"/>
        <v>33.404400000000003</v>
      </c>
      <c r="J227">
        <v>16.46</v>
      </c>
      <c r="K227">
        <v>37.770000000000003</v>
      </c>
      <c r="L227">
        <v>99.56</v>
      </c>
      <c r="M227">
        <v>0</v>
      </c>
      <c r="N227" s="252">
        <v>35002</v>
      </c>
      <c r="O227" s="252" t="s">
        <v>176</v>
      </c>
      <c r="P227" s="252">
        <v>14.07</v>
      </c>
      <c r="Q227" s="252">
        <v>23.382000000000001</v>
      </c>
      <c r="R227" s="252">
        <v>33.404400000000003</v>
      </c>
      <c r="S227" s="252">
        <v>0</v>
      </c>
      <c r="T227" s="252">
        <v>16.46</v>
      </c>
      <c r="U227" s="252">
        <v>37.770000000000003</v>
      </c>
    </row>
    <row r="228" spans="1:21">
      <c r="A228" s="251" t="s">
        <v>808</v>
      </c>
      <c r="B228">
        <v>11573</v>
      </c>
      <c r="C228" t="s">
        <v>299</v>
      </c>
      <c r="D228" t="s">
        <v>267</v>
      </c>
      <c r="E228" t="s">
        <v>303</v>
      </c>
      <c r="F228">
        <v>54.38</v>
      </c>
      <c r="G228">
        <v>90.352800000000002</v>
      </c>
      <c r="H228">
        <v>119.51</v>
      </c>
      <c r="I228">
        <f t="shared" si="0"/>
        <v>129.07080000000002</v>
      </c>
      <c r="J228">
        <v>63.63</v>
      </c>
      <c r="K228">
        <v>116.17</v>
      </c>
      <c r="L228">
        <v>177.96</v>
      </c>
      <c r="M228">
        <v>0</v>
      </c>
      <c r="N228" s="252">
        <v>46004</v>
      </c>
      <c r="O228" s="252" t="s">
        <v>303</v>
      </c>
      <c r="P228" s="252">
        <v>54.38</v>
      </c>
      <c r="Q228" s="252">
        <v>90.352800000000002</v>
      </c>
      <c r="R228" s="252">
        <v>129.07080000000002</v>
      </c>
      <c r="S228" s="252">
        <v>0</v>
      </c>
      <c r="T228" s="252">
        <v>63.63</v>
      </c>
      <c r="U228" s="252">
        <v>116.17</v>
      </c>
    </row>
    <row r="229" spans="1:21">
      <c r="A229" s="251" t="s">
        <v>809</v>
      </c>
      <c r="B229">
        <v>11740</v>
      </c>
      <c r="C229" t="s">
        <v>299</v>
      </c>
      <c r="D229" t="s">
        <v>53</v>
      </c>
      <c r="E229" t="s">
        <v>306</v>
      </c>
      <c r="F229">
        <v>87.35</v>
      </c>
      <c r="G229">
        <v>145.13040000000001</v>
      </c>
      <c r="H229">
        <v>191.97</v>
      </c>
      <c r="I229">
        <f t="shared" si="0"/>
        <v>207.32760000000002</v>
      </c>
      <c r="J229">
        <v>102.2</v>
      </c>
      <c r="K229">
        <v>156.80000000000001</v>
      </c>
      <c r="L229">
        <v>210.2</v>
      </c>
      <c r="M229">
        <v>0</v>
      </c>
      <c r="N229" s="252">
        <v>46007</v>
      </c>
      <c r="O229" s="252" t="s">
        <v>306</v>
      </c>
      <c r="P229" s="252">
        <v>87.35</v>
      </c>
      <c r="Q229" s="252">
        <v>145.13040000000001</v>
      </c>
      <c r="R229" s="252">
        <v>207.32760000000002</v>
      </c>
      <c r="S229" s="252">
        <v>0</v>
      </c>
      <c r="T229" s="252">
        <v>102.2</v>
      </c>
      <c r="U229" s="252">
        <v>156.80000000000001</v>
      </c>
    </row>
    <row r="230" spans="1:21">
      <c r="A230" s="251" t="s">
        <v>810</v>
      </c>
      <c r="B230">
        <v>11771</v>
      </c>
      <c r="C230" t="s">
        <v>299</v>
      </c>
      <c r="D230" t="s">
        <v>22</v>
      </c>
      <c r="E230" t="s">
        <v>302</v>
      </c>
      <c r="F230">
        <v>48.25</v>
      </c>
      <c r="G230">
        <v>80.168400000000005</v>
      </c>
      <c r="H230">
        <v>106.04</v>
      </c>
      <c r="I230">
        <f t="shared" si="0"/>
        <v>114.52320000000002</v>
      </c>
      <c r="J230">
        <v>56.46</v>
      </c>
      <c r="K230">
        <v>94.47</v>
      </c>
      <c r="L230">
        <v>140.96</v>
      </c>
      <c r="M230">
        <v>0</v>
      </c>
      <c r="N230" s="252">
        <v>46003</v>
      </c>
      <c r="O230" s="252" t="s">
        <v>302</v>
      </c>
      <c r="P230" s="252">
        <v>48.25</v>
      </c>
      <c r="Q230" s="252">
        <v>80.168400000000005</v>
      </c>
      <c r="R230" s="252">
        <v>114.52320000000002</v>
      </c>
      <c r="S230" s="252">
        <v>0</v>
      </c>
      <c r="T230" s="252">
        <v>56.46</v>
      </c>
      <c r="U230" s="252">
        <v>94.47</v>
      </c>
    </row>
    <row r="231" spans="1:21">
      <c r="A231" s="251" t="s">
        <v>811</v>
      </c>
      <c r="B231">
        <v>11531</v>
      </c>
      <c r="C231" t="s">
        <v>299</v>
      </c>
      <c r="D231" t="s">
        <v>179</v>
      </c>
      <c r="E231" t="s">
        <v>301</v>
      </c>
      <c r="F231">
        <v>54.38</v>
      </c>
      <c r="G231">
        <v>90.352800000000002</v>
      </c>
      <c r="H231">
        <v>119.51</v>
      </c>
      <c r="I231">
        <f t="shared" si="0"/>
        <v>129.07080000000002</v>
      </c>
      <c r="J231">
        <v>63.62</v>
      </c>
      <c r="K231">
        <v>83.27</v>
      </c>
      <c r="L231">
        <v>115.16</v>
      </c>
      <c r="M231">
        <v>0</v>
      </c>
      <c r="N231" s="252">
        <v>46002</v>
      </c>
      <c r="O231" s="252" t="s">
        <v>301</v>
      </c>
      <c r="P231" s="252">
        <v>54.38</v>
      </c>
      <c r="Q231" s="252">
        <v>90.352800000000002</v>
      </c>
      <c r="R231" s="252">
        <v>129.07080000000002</v>
      </c>
      <c r="S231" s="252">
        <v>0</v>
      </c>
      <c r="T231" s="252">
        <v>63.62</v>
      </c>
      <c r="U231" s="252">
        <v>83.27</v>
      </c>
    </row>
    <row r="232" spans="1:21">
      <c r="A232" s="251" t="s">
        <v>812</v>
      </c>
      <c r="B232">
        <v>13614</v>
      </c>
      <c r="C232" t="s">
        <v>299</v>
      </c>
      <c r="D232" t="s">
        <v>42</v>
      </c>
      <c r="E232" t="s">
        <v>304</v>
      </c>
      <c r="F232">
        <v>15.69</v>
      </c>
      <c r="G232">
        <v>26.071200000000001</v>
      </c>
      <c r="H232">
        <v>34.49</v>
      </c>
      <c r="I232">
        <f t="shared" si="0"/>
        <v>37.249200000000002</v>
      </c>
      <c r="J232">
        <v>18.36</v>
      </c>
      <c r="K232">
        <v>46.17</v>
      </c>
      <c r="L232">
        <v>70.36</v>
      </c>
      <c r="M232">
        <v>0</v>
      </c>
      <c r="N232" s="252">
        <v>46005</v>
      </c>
      <c r="O232" s="252" t="s">
        <v>304</v>
      </c>
      <c r="P232" s="252">
        <v>15.69</v>
      </c>
      <c r="Q232" s="252">
        <v>26.071200000000001</v>
      </c>
      <c r="R232" s="252">
        <v>37.249200000000002</v>
      </c>
      <c r="S232" s="252">
        <v>0</v>
      </c>
      <c r="T232" s="252">
        <v>18.36</v>
      </c>
      <c r="U232" s="252">
        <v>46.17</v>
      </c>
    </row>
    <row r="233" spans="1:21">
      <c r="A233" s="251" t="s">
        <v>813</v>
      </c>
      <c r="B233">
        <v>11603</v>
      </c>
      <c r="C233" t="s">
        <v>299</v>
      </c>
      <c r="D233" t="s">
        <v>44</v>
      </c>
      <c r="E233" t="s">
        <v>305</v>
      </c>
      <c r="F233">
        <v>26.58</v>
      </c>
      <c r="G233">
        <v>44.161200000000001</v>
      </c>
      <c r="H233">
        <v>58.41</v>
      </c>
      <c r="I233">
        <f t="shared" si="0"/>
        <v>63.082799999999999</v>
      </c>
      <c r="J233">
        <v>31.1</v>
      </c>
      <c r="K233">
        <v>63.67</v>
      </c>
      <c r="L233">
        <v>105.36</v>
      </c>
      <c r="M233">
        <v>0</v>
      </c>
      <c r="N233" s="252">
        <v>46006</v>
      </c>
      <c r="O233" s="252" t="s">
        <v>305</v>
      </c>
      <c r="P233" s="252">
        <v>26.58</v>
      </c>
      <c r="Q233" s="252">
        <v>44.161200000000001</v>
      </c>
      <c r="R233" s="252">
        <v>63.082799999999999</v>
      </c>
      <c r="S233" s="252">
        <v>0</v>
      </c>
      <c r="T233" s="252">
        <v>31.1</v>
      </c>
      <c r="U233" s="252">
        <v>63.67</v>
      </c>
    </row>
    <row r="234" spans="1:21">
      <c r="A234" s="251" t="s">
        <v>814</v>
      </c>
      <c r="B234">
        <v>11381</v>
      </c>
      <c r="C234" t="s">
        <v>299</v>
      </c>
      <c r="D234" t="s">
        <v>19</v>
      </c>
      <c r="E234" t="s">
        <v>300</v>
      </c>
      <c r="F234">
        <v>28.2</v>
      </c>
      <c r="G234">
        <v>46.850400000000008</v>
      </c>
      <c r="H234">
        <v>61.97</v>
      </c>
      <c r="I234">
        <f t="shared" si="0"/>
        <v>66.927599999999998</v>
      </c>
      <c r="J234">
        <v>33</v>
      </c>
      <c r="K234">
        <v>61.57</v>
      </c>
      <c r="L234">
        <v>105.96</v>
      </c>
      <c r="M234">
        <v>0</v>
      </c>
      <c r="N234" s="252">
        <v>46001</v>
      </c>
      <c r="O234" s="252" t="s">
        <v>300</v>
      </c>
      <c r="P234" s="252">
        <v>28.2</v>
      </c>
      <c r="Q234" s="252">
        <v>46.850400000000008</v>
      </c>
      <c r="R234" s="252">
        <v>66.927599999999998</v>
      </c>
      <c r="S234" s="252">
        <v>0</v>
      </c>
      <c r="T234" s="252">
        <v>33</v>
      </c>
      <c r="U234" s="252">
        <v>61.57</v>
      </c>
    </row>
    <row r="235" spans="1:21">
      <c r="A235" s="251" t="s">
        <v>815</v>
      </c>
      <c r="B235">
        <v>11607</v>
      </c>
      <c r="C235" t="s">
        <v>816</v>
      </c>
      <c r="D235" t="s">
        <v>179</v>
      </c>
      <c r="E235" t="s">
        <v>323</v>
      </c>
      <c r="F235">
        <v>23.34</v>
      </c>
      <c r="G235">
        <v>38.782800000000002</v>
      </c>
      <c r="H235">
        <v>51.3</v>
      </c>
      <c r="I235">
        <f t="shared" si="0"/>
        <v>55.404000000000003</v>
      </c>
      <c r="J235">
        <v>27.31</v>
      </c>
      <c r="K235">
        <v>57.37</v>
      </c>
      <c r="L235">
        <v>100.16</v>
      </c>
      <c r="M235">
        <v>0</v>
      </c>
      <c r="N235" s="252">
        <v>44002</v>
      </c>
      <c r="O235" s="252" t="s">
        <v>323</v>
      </c>
      <c r="P235" s="252">
        <v>23.34</v>
      </c>
      <c r="Q235" s="252">
        <v>38.782800000000002</v>
      </c>
      <c r="R235" s="252">
        <v>55.404000000000003</v>
      </c>
      <c r="S235" s="252">
        <v>0</v>
      </c>
      <c r="T235" s="252">
        <v>27.31</v>
      </c>
      <c r="U235" s="252">
        <v>57.37</v>
      </c>
    </row>
    <row r="236" spans="1:21">
      <c r="A236" s="251" t="s">
        <v>817</v>
      </c>
      <c r="B236">
        <v>11625</v>
      </c>
      <c r="C236" t="s">
        <v>816</v>
      </c>
      <c r="D236" t="s">
        <v>19</v>
      </c>
      <c r="E236" t="s">
        <v>322</v>
      </c>
      <c r="F236">
        <v>17.86</v>
      </c>
      <c r="G236">
        <v>29.678400000000003</v>
      </c>
      <c r="H236">
        <v>39.26</v>
      </c>
      <c r="I236">
        <f t="shared" si="0"/>
        <v>42.400800000000004</v>
      </c>
      <c r="J236">
        <v>20.9</v>
      </c>
      <c r="K236">
        <v>45.47</v>
      </c>
      <c r="L236">
        <v>95.56</v>
      </c>
      <c r="M236">
        <v>0</v>
      </c>
      <c r="N236" s="252">
        <v>44001</v>
      </c>
      <c r="O236" s="252" t="s">
        <v>322</v>
      </c>
      <c r="P236" s="252">
        <v>17.86</v>
      </c>
      <c r="Q236" s="252">
        <v>29.678400000000003</v>
      </c>
      <c r="R236" s="252">
        <v>42.400800000000004</v>
      </c>
      <c r="S236" s="252">
        <v>0</v>
      </c>
      <c r="T236" s="252">
        <v>20.9</v>
      </c>
      <c r="U236" s="252">
        <v>45.47</v>
      </c>
    </row>
    <row r="237" spans="1:21">
      <c r="A237" s="251" t="s">
        <v>818</v>
      </c>
      <c r="B237">
        <v>14903</v>
      </c>
      <c r="C237" t="s">
        <v>819</v>
      </c>
      <c r="D237" t="s">
        <v>819</v>
      </c>
      <c r="F237">
        <v>8.3800000000000008</v>
      </c>
      <c r="G237">
        <v>0</v>
      </c>
      <c r="H237">
        <v>0</v>
      </c>
      <c r="I237">
        <f t="shared" si="0"/>
        <v>0</v>
      </c>
      <c r="J237">
        <v>9.8000000000000007</v>
      </c>
      <c r="K237">
        <v>0</v>
      </c>
      <c r="L237">
        <v>0</v>
      </c>
      <c r="M237">
        <v>0</v>
      </c>
      <c r="N237" s="252" t="e">
        <v>#VALUE!</v>
      </c>
      <c r="O237" s="252" t="e">
        <v>#VALUE!</v>
      </c>
      <c r="P237" s="252">
        <v>8.3800000000000008</v>
      </c>
      <c r="Q237" s="252">
        <v>0</v>
      </c>
      <c r="R237" s="252">
        <v>0</v>
      </c>
      <c r="S237" s="252">
        <v>0</v>
      </c>
      <c r="T237" s="252">
        <v>9.8000000000000007</v>
      </c>
      <c r="U237" s="252">
        <v>0</v>
      </c>
    </row>
    <row r="238" spans="1:21">
      <c r="A238" s="251" t="s">
        <v>820</v>
      </c>
      <c r="B238">
        <v>8158</v>
      </c>
      <c r="C238" t="s">
        <v>103</v>
      </c>
      <c r="D238" t="s">
        <v>179</v>
      </c>
      <c r="E238" t="s">
        <v>104</v>
      </c>
      <c r="F238">
        <v>62.28</v>
      </c>
      <c r="G238">
        <v>103.48560000000001</v>
      </c>
      <c r="H238">
        <v>136.88</v>
      </c>
      <c r="I238">
        <f t="shared" si="0"/>
        <v>147.8304</v>
      </c>
      <c r="J238">
        <v>72.87</v>
      </c>
      <c r="K238">
        <v>120</v>
      </c>
      <c r="L238">
        <v>150</v>
      </c>
      <c r="M238">
        <v>0</v>
      </c>
      <c r="N238" s="252">
        <v>27001</v>
      </c>
      <c r="O238" s="252" t="s">
        <v>104</v>
      </c>
      <c r="P238" s="252">
        <v>62.28</v>
      </c>
      <c r="Q238" s="252">
        <v>103.48560000000001</v>
      </c>
      <c r="R238" s="252">
        <v>147.8304</v>
      </c>
      <c r="S238" s="252">
        <v>0</v>
      </c>
      <c r="T238" s="252">
        <v>72.87</v>
      </c>
      <c r="U238" s="252">
        <v>120</v>
      </c>
    </row>
    <row r="239" spans="1:21">
      <c r="A239" s="251" t="s">
        <v>821</v>
      </c>
      <c r="B239">
        <v>9675</v>
      </c>
      <c r="C239" t="s">
        <v>268</v>
      </c>
      <c r="D239" t="s">
        <v>53</v>
      </c>
      <c r="E239" t="s">
        <v>273</v>
      </c>
      <c r="F239">
        <v>86.32</v>
      </c>
      <c r="G239">
        <v>143.42400000000004</v>
      </c>
      <c r="H239">
        <v>189.71</v>
      </c>
      <c r="I239">
        <f t="shared" si="0"/>
        <v>204.88680000000002</v>
      </c>
      <c r="J239">
        <v>100.99</v>
      </c>
      <c r="K239">
        <v>326.87</v>
      </c>
      <c r="L239">
        <v>459.16</v>
      </c>
      <c r="M239">
        <v>0</v>
      </c>
      <c r="N239" s="252">
        <v>39013</v>
      </c>
      <c r="O239" s="252" t="s">
        <v>273</v>
      </c>
      <c r="P239" s="252">
        <v>86.32</v>
      </c>
      <c r="Q239" s="252">
        <v>143.42400000000004</v>
      </c>
      <c r="R239" s="252">
        <v>204.88680000000002</v>
      </c>
      <c r="S239" s="252">
        <v>0</v>
      </c>
      <c r="T239" s="252">
        <v>100.99</v>
      </c>
      <c r="U239" s="252">
        <v>326.87</v>
      </c>
    </row>
    <row r="240" spans="1:21">
      <c r="A240" s="251" t="s">
        <v>822</v>
      </c>
      <c r="B240">
        <v>9673</v>
      </c>
      <c r="C240" t="s">
        <v>268</v>
      </c>
      <c r="D240" t="s">
        <v>22</v>
      </c>
      <c r="E240" t="s">
        <v>269</v>
      </c>
      <c r="F240">
        <v>19.84</v>
      </c>
      <c r="G240">
        <v>32.961600000000004</v>
      </c>
      <c r="H240">
        <v>43.6</v>
      </c>
      <c r="I240">
        <f t="shared" si="0"/>
        <v>47.088000000000008</v>
      </c>
      <c r="J240">
        <v>23.21</v>
      </c>
      <c r="K240">
        <v>53.17</v>
      </c>
      <c r="L240">
        <v>90.36</v>
      </c>
      <c r="M240">
        <v>0</v>
      </c>
      <c r="N240" s="252">
        <v>39006</v>
      </c>
      <c r="O240" s="252" t="s">
        <v>269</v>
      </c>
      <c r="P240" s="252">
        <v>19.84</v>
      </c>
      <c r="Q240" s="252">
        <v>32.961600000000004</v>
      </c>
      <c r="R240" s="252">
        <v>47.088000000000008</v>
      </c>
      <c r="S240" s="252">
        <v>0</v>
      </c>
      <c r="T240" s="252">
        <v>23.21</v>
      </c>
      <c r="U240" s="252">
        <v>53.17</v>
      </c>
    </row>
    <row r="241" spans="1:21">
      <c r="A241" s="251" t="s">
        <v>823</v>
      </c>
      <c r="B241">
        <v>9679</v>
      </c>
      <c r="C241" t="s">
        <v>268</v>
      </c>
      <c r="D241" t="s">
        <v>42</v>
      </c>
      <c r="E241" t="s">
        <v>271</v>
      </c>
      <c r="F241">
        <v>39.24</v>
      </c>
      <c r="G241">
        <v>65.199600000000004</v>
      </c>
      <c r="H241">
        <v>86.24</v>
      </c>
      <c r="I241">
        <f t="shared" si="0"/>
        <v>93.139200000000002</v>
      </c>
      <c r="J241">
        <v>45.91</v>
      </c>
      <c r="K241">
        <v>81.17</v>
      </c>
      <c r="L241">
        <v>109.76</v>
      </c>
      <c r="M241">
        <v>0</v>
      </c>
      <c r="N241" s="252">
        <v>39010</v>
      </c>
      <c r="O241" s="252" t="s">
        <v>271</v>
      </c>
      <c r="P241" s="252">
        <v>39.24</v>
      </c>
      <c r="Q241" s="252">
        <v>65.199600000000004</v>
      </c>
      <c r="R241" s="252">
        <v>93.139200000000002</v>
      </c>
      <c r="S241" s="252">
        <v>0</v>
      </c>
      <c r="T241" s="252">
        <v>45.91</v>
      </c>
      <c r="U241" s="252">
        <v>81.17</v>
      </c>
    </row>
    <row r="242" spans="1:21">
      <c r="A242" s="251" t="s">
        <v>824</v>
      </c>
      <c r="B242">
        <v>9677</v>
      </c>
      <c r="C242" t="s">
        <v>268</v>
      </c>
      <c r="D242" t="s">
        <v>44</v>
      </c>
      <c r="E242" t="s">
        <v>272</v>
      </c>
      <c r="F242">
        <v>73.8</v>
      </c>
      <c r="G242">
        <v>122.62320000000001</v>
      </c>
      <c r="H242">
        <v>162.19999999999999</v>
      </c>
      <c r="I242">
        <f t="shared" si="0"/>
        <v>175.17599999999999</v>
      </c>
      <c r="J242">
        <v>86.34</v>
      </c>
      <c r="K242">
        <v>131.57</v>
      </c>
      <c r="L242">
        <v>193.96</v>
      </c>
      <c r="M242">
        <v>0</v>
      </c>
      <c r="N242" s="252">
        <v>39012</v>
      </c>
      <c r="O242" s="252" t="s">
        <v>272</v>
      </c>
      <c r="P242" s="252">
        <v>73.8</v>
      </c>
      <c r="Q242" s="252">
        <v>122.62320000000001</v>
      </c>
      <c r="R242" s="252">
        <v>175.17599999999999</v>
      </c>
      <c r="S242" s="252">
        <v>0</v>
      </c>
      <c r="T242" s="252">
        <v>86.34</v>
      </c>
      <c r="U242" s="252">
        <v>131.57</v>
      </c>
    </row>
    <row r="243" spans="1:21">
      <c r="A243" s="251" t="s">
        <v>825</v>
      </c>
      <c r="B243">
        <v>9763</v>
      </c>
      <c r="C243" t="s">
        <v>268</v>
      </c>
      <c r="D243" t="s">
        <v>33</v>
      </c>
      <c r="E243" t="s">
        <v>270</v>
      </c>
      <c r="F243">
        <v>31.08</v>
      </c>
      <c r="G243">
        <v>51.645600000000002</v>
      </c>
      <c r="H243">
        <v>68.31</v>
      </c>
      <c r="I243">
        <f t="shared" si="0"/>
        <v>73.774800000000013</v>
      </c>
      <c r="J243">
        <v>36.369999999999997</v>
      </c>
      <c r="K243">
        <v>72.069999999999993</v>
      </c>
      <c r="L243">
        <v>105.16</v>
      </c>
      <c r="M243">
        <v>0</v>
      </c>
      <c r="N243" s="252">
        <v>39008</v>
      </c>
      <c r="O243" s="252" t="s">
        <v>270</v>
      </c>
      <c r="P243" s="252">
        <v>31.08</v>
      </c>
      <c r="Q243" s="252">
        <v>51.645600000000002</v>
      </c>
      <c r="R243" s="252">
        <v>73.774800000000013</v>
      </c>
      <c r="S243" s="252">
        <v>0</v>
      </c>
      <c r="T243" s="252">
        <v>36.369999999999997</v>
      </c>
      <c r="U243" s="252">
        <v>72.069999999999993</v>
      </c>
    </row>
    <row r="244" spans="1:21">
      <c r="A244" s="251" t="s">
        <v>826</v>
      </c>
      <c r="B244">
        <v>7289</v>
      </c>
      <c r="C244" t="s">
        <v>56</v>
      </c>
      <c r="D244" t="s">
        <v>36</v>
      </c>
      <c r="E244" t="s">
        <v>57</v>
      </c>
      <c r="F244">
        <v>18.690000000000001</v>
      </c>
      <c r="G244">
        <v>31.05</v>
      </c>
      <c r="H244">
        <v>41.07</v>
      </c>
      <c r="I244">
        <f t="shared" si="0"/>
        <v>44.355600000000003</v>
      </c>
      <c r="J244">
        <v>21.87</v>
      </c>
      <c r="K244">
        <v>46.17</v>
      </c>
      <c r="L244">
        <v>70.16</v>
      </c>
      <c r="M244">
        <v>0</v>
      </c>
      <c r="N244" s="252">
        <v>21001</v>
      </c>
      <c r="O244" s="252" t="s">
        <v>57</v>
      </c>
      <c r="P244" s="252">
        <v>18.690000000000001</v>
      </c>
      <c r="Q244" s="252">
        <v>31.05</v>
      </c>
      <c r="R244" s="252">
        <v>44.355600000000003</v>
      </c>
      <c r="S244" s="252">
        <v>0</v>
      </c>
      <c r="T244" s="252">
        <v>21.87</v>
      </c>
      <c r="U244" s="252">
        <v>46.17</v>
      </c>
    </row>
    <row r="245" spans="1:21">
      <c r="A245" s="251" t="s">
        <v>827</v>
      </c>
      <c r="B245">
        <v>7174</v>
      </c>
      <c r="C245" t="s">
        <v>56</v>
      </c>
      <c r="D245" t="s">
        <v>22</v>
      </c>
      <c r="E245" t="s">
        <v>62</v>
      </c>
      <c r="F245">
        <v>58.68</v>
      </c>
      <c r="G245">
        <v>97.502400000000009</v>
      </c>
      <c r="H245">
        <v>128.97</v>
      </c>
      <c r="I245">
        <f t="shared" si="0"/>
        <v>139.2876</v>
      </c>
      <c r="J245">
        <v>68.650000000000006</v>
      </c>
      <c r="K245">
        <v>114.07</v>
      </c>
      <c r="L245">
        <v>180.36</v>
      </c>
      <c r="M245">
        <v>0</v>
      </c>
      <c r="N245" s="252">
        <v>21005</v>
      </c>
      <c r="O245" s="252" t="s">
        <v>62</v>
      </c>
      <c r="P245" s="252">
        <v>58.68</v>
      </c>
      <c r="Q245" s="252">
        <v>97.502400000000009</v>
      </c>
      <c r="R245" s="252">
        <v>139.2876</v>
      </c>
      <c r="S245" s="252">
        <v>0</v>
      </c>
      <c r="T245" s="252">
        <v>68.650000000000006</v>
      </c>
      <c r="U245" s="252">
        <v>114.07</v>
      </c>
    </row>
    <row r="246" spans="1:21">
      <c r="A246" s="251" t="s">
        <v>828</v>
      </c>
      <c r="B246">
        <v>7165</v>
      </c>
      <c r="C246" t="s">
        <v>56</v>
      </c>
      <c r="D246" t="s">
        <v>179</v>
      </c>
      <c r="E246" t="s">
        <v>61</v>
      </c>
      <c r="F246">
        <v>41.51</v>
      </c>
      <c r="G246">
        <v>68.968800000000002</v>
      </c>
      <c r="H246">
        <v>91.23</v>
      </c>
      <c r="I246">
        <f t="shared" si="0"/>
        <v>98.528400000000005</v>
      </c>
      <c r="J246">
        <v>48.57</v>
      </c>
      <c r="K246">
        <v>82.57</v>
      </c>
      <c r="L246">
        <v>130.56</v>
      </c>
      <c r="M246">
        <v>0</v>
      </c>
      <c r="N246" s="252">
        <v>21004</v>
      </c>
      <c r="O246" s="252" t="s">
        <v>61</v>
      </c>
      <c r="P246" s="252">
        <v>41.51</v>
      </c>
      <c r="Q246" s="252">
        <v>68.968800000000002</v>
      </c>
      <c r="R246" s="252">
        <v>98.528400000000005</v>
      </c>
      <c r="S246" s="252">
        <v>0</v>
      </c>
      <c r="T246" s="252">
        <v>48.57</v>
      </c>
      <c r="U246" s="252">
        <v>82.57</v>
      </c>
    </row>
    <row r="247" spans="1:21">
      <c r="A247" s="251" t="s">
        <v>829</v>
      </c>
      <c r="B247">
        <v>7168</v>
      </c>
      <c r="C247" t="s">
        <v>56</v>
      </c>
      <c r="D247" t="s">
        <v>19</v>
      </c>
      <c r="E247" t="s">
        <v>60</v>
      </c>
      <c r="F247">
        <v>27.87</v>
      </c>
      <c r="G247">
        <v>46.310400000000008</v>
      </c>
      <c r="H247">
        <v>61.26</v>
      </c>
      <c r="I247">
        <f t="shared" si="0"/>
        <v>66.160800000000009</v>
      </c>
      <c r="J247">
        <v>32.6</v>
      </c>
      <c r="K247">
        <v>61.57</v>
      </c>
      <c r="L247">
        <v>105.16</v>
      </c>
      <c r="M247">
        <v>0</v>
      </c>
      <c r="N247" s="252">
        <v>21003</v>
      </c>
      <c r="O247" s="252" t="s">
        <v>60</v>
      </c>
      <c r="P247" s="252">
        <v>27.87</v>
      </c>
      <c r="Q247" s="252">
        <v>46.310400000000008</v>
      </c>
      <c r="R247" s="252">
        <v>66.160800000000009</v>
      </c>
      <c r="S247" s="252">
        <v>0</v>
      </c>
      <c r="T247" s="252">
        <v>32.6</v>
      </c>
      <c r="U247" s="252">
        <v>61.57</v>
      </c>
    </row>
    <row r="248" spans="1:21">
      <c r="A248" s="251" t="s">
        <v>830</v>
      </c>
      <c r="B248">
        <v>7102</v>
      </c>
      <c r="C248" t="s">
        <v>56</v>
      </c>
      <c r="D248" t="s">
        <v>831</v>
      </c>
      <c r="E248" t="s">
        <v>58</v>
      </c>
      <c r="F248">
        <v>24.97</v>
      </c>
      <c r="G248">
        <v>41.493600000000008</v>
      </c>
      <c r="H248">
        <v>54.88</v>
      </c>
      <c r="I248">
        <f t="shared" si="0"/>
        <v>59.270400000000009</v>
      </c>
      <c r="J248">
        <v>29.21</v>
      </c>
      <c r="K248">
        <v>55.97</v>
      </c>
      <c r="L248">
        <v>97.96</v>
      </c>
      <c r="M248">
        <v>0</v>
      </c>
      <c r="Q248">
        <v>41.493600000000008</v>
      </c>
      <c r="R248">
        <v>59.270400000000009</v>
      </c>
      <c r="S248" s="252"/>
      <c r="T248" s="252"/>
      <c r="U248" s="252"/>
    </row>
    <row r="249" spans="1:21">
      <c r="A249" s="251" t="s">
        <v>832</v>
      </c>
      <c r="B249">
        <v>8253</v>
      </c>
      <c r="C249" t="s">
        <v>255</v>
      </c>
      <c r="D249" t="s">
        <v>267</v>
      </c>
      <c r="G249">
        <v>0</v>
      </c>
      <c r="I249">
        <f t="shared" si="0"/>
        <v>0</v>
      </c>
      <c r="Q249">
        <v>0</v>
      </c>
      <c r="R249">
        <v>0</v>
      </c>
      <c r="S249" s="252"/>
      <c r="T249" s="252"/>
      <c r="U249" s="252"/>
    </row>
    <row r="250" spans="1:21">
      <c r="B250" t="e">
        <v>#VALUE!</v>
      </c>
      <c r="E250" t="s">
        <v>261</v>
      </c>
      <c r="F250">
        <v>68.48</v>
      </c>
      <c r="G250">
        <v>122.88024000000001</v>
      </c>
      <c r="H250">
        <v>150.47999999999999</v>
      </c>
      <c r="I250">
        <f t="shared" si="0"/>
        <v>162.51839999999999</v>
      </c>
      <c r="N250" s="252">
        <v>36006</v>
      </c>
      <c r="O250" s="252" t="s">
        <v>261</v>
      </c>
      <c r="P250" s="252">
        <v>50.46</v>
      </c>
      <c r="Q250" s="252">
        <v>113.77800000000001</v>
      </c>
      <c r="R250" s="252">
        <v>162.51839999999999</v>
      </c>
      <c r="S250" s="252"/>
      <c r="T250" s="252"/>
      <c r="U250" s="252"/>
    </row>
    <row r="251" spans="1:21">
      <c r="B251" t="e">
        <v>#VALUE!</v>
      </c>
      <c r="E251" t="s">
        <v>260</v>
      </c>
      <c r="F251">
        <v>57.85</v>
      </c>
      <c r="G251">
        <v>103.80960000000002</v>
      </c>
      <c r="H251">
        <v>127.13</v>
      </c>
      <c r="I251">
        <f t="shared" ref="I251:I281" si="1">G251*1.08</f>
        <v>112.11436800000003</v>
      </c>
      <c r="N251" s="252">
        <v>36005</v>
      </c>
      <c r="O251" s="252" t="s">
        <v>260</v>
      </c>
      <c r="P251" s="252">
        <v>49.09</v>
      </c>
      <c r="Q251" s="252">
        <v>96.12</v>
      </c>
      <c r="R251" s="252">
        <v>137.3004</v>
      </c>
      <c r="S251" s="252"/>
      <c r="T251" s="252"/>
      <c r="U251" s="252"/>
    </row>
    <row r="252" spans="1:21">
      <c r="B252" t="e">
        <v>#VALUE!</v>
      </c>
      <c r="E252" t="s">
        <v>265</v>
      </c>
      <c r="F252">
        <v>50.46</v>
      </c>
      <c r="G252">
        <v>90.547632000000007</v>
      </c>
      <c r="H252">
        <v>110.89</v>
      </c>
      <c r="I252">
        <f t="shared" si="1"/>
        <v>97.791442560000007</v>
      </c>
      <c r="N252" s="252">
        <v>36010</v>
      </c>
      <c r="O252" s="252" t="s">
        <v>265</v>
      </c>
      <c r="P252" s="252">
        <v>61.79</v>
      </c>
      <c r="Q252" s="252">
        <v>83.840400000000002</v>
      </c>
      <c r="R252" s="252">
        <v>119.7612</v>
      </c>
      <c r="S252" s="252"/>
      <c r="T252" s="252"/>
      <c r="U252" s="252"/>
    </row>
    <row r="253" spans="1:21">
      <c r="B253" t="e">
        <v>#VALUE!</v>
      </c>
      <c r="E253" t="s">
        <v>258</v>
      </c>
      <c r="F253">
        <v>49.09</v>
      </c>
      <c r="G253">
        <v>88.086528000000001</v>
      </c>
      <c r="H253">
        <v>107.87</v>
      </c>
      <c r="I253">
        <f t="shared" si="1"/>
        <v>95.133450240000002</v>
      </c>
      <c r="N253" s="252">
        <v>36003</v>
      </c>
      <c r="O253" s="252" t="s">
        <v>258</v>
      </c>
      <c r="P253" s="252">
        <v>24.59</v>
      </c>
      <c r="Q253" s="252">
        <v>81.561599999999999</v>
      </c>
      <c r="R253" s="252">
        <v>116.49960000000002</v>
      </c>
      <c r="S253" s="252"/>
      <c r="T253" s="252"/>
      <c r="U253" s="252"/>
    </row>
    <row r="254" spans="1:21">
      <c r="B254" t="e">
        <v>#VALUE!</v>
      </c>
      <c r="E254" t="s">
        <v>259</v>
      </c>
      <c r="F254">
        <v>61.79</v>
      </c>
      <c r="G254">
        <v>110.87798400000003</v>
      </c>
      <c r="H254">
        <v>135.79</v>
      </c>
      <c r="I254">
        <f t="shared" si="1"/>
        <v>119.74822272000003</v>
      </c>
      <c r="N254" s="252">
        <v>36004</v>
      </c>
      <c r="O254" s="252" t="s">
        <v>259</v>
      </c>
      <c r="P254" s="252">
        <v>18.690000000000001</v>
      </c>
      <c r="Q254" s="252">
        <v>102.66480000000001</v>
      </c>
      <c r="R254" s="252">
        <v>146.6532</v>
      </c>
      <c r="S254" s="252"/>
      <c r="T254" s="252"/>
      <c r="U254" s="252"/>
    </row>
    <row r="255" spans="1:21">
      <c r="B255" t="e">
        <v>#VALUE!</v>
      </c>
      <c r="E255" t="s">
        <v>257</v>
      </c>
      <c r="F255">
        <v>24.59</v>
      </c>
      <c r="G255">
        <v>44.124912000000002</v>
      </c>
      <c r="H255">
        <v>54.04</v>
      </c>
      <c r="I255">
        <f t="shared" si="1"/>
        <v>47.654904960000003</v>
      </c>
      <c r="N255" s="252">
        <v>36002</v>
      </c>
      <c r="O255" s="252" t="s">
        <v>257</v>
      </c>
      <c r="P255" s="252">
        <v>18.989999999999998</v>
      </c>
      <c r="Q255" s="252">
        <v>40.856400000000001</v>
      </c>
      <c r="R255" s="252">
        <v>58.363200000000006</v>
      </c>
      <c r="S255" s="252"/>
      <c r="T255" s="252"/>
      <c r="U255" s="252"/>
    </row>
    <row r="256" spans="1:21">
      <c r="B256" t="e">
        <v>#VALUE!</v>
      </c>
      <c r="E256" t="s">
        <v>263</v>
      </c>
      <c r="F256">
        <v>18.690000000000001</v>
      </c>
      <c r="G256">
        <v>33.534000000000006</v>
      </c>
      <c r="H256">
        <v>41.07</v>
      </c>
      <c r="I256">
        <f t="shared" si="1"/>
        <v>36.216720000000009</v>
      </c>
      <c r="N256" s="252">
        <v>36008</v>
      </c>
      <c r="O256" s="252" t="s">
        <v>263</v>
      </c>
      <c r="P256" s="252">
        <v>41.96</v>
      </c>
      <c r="Q256" s="252">
        <v>31.05</v>
      </c>
      <c r="R256" s="252">
        <v>44.355600000000003</v>
      </c>
      <c r="S256" s="252"/>
      <c r="T256" s="252"/>
      <c r="U256" s="252"/>
    </row>
    <row r="257" spans="2:21">
      <c r="B257" t="e">
        <v>#VALUE!</v>
      </c>
      <c r="E257" t="s">
        <v>262</v>
      </c>
      <c r="F257">
        <v>18.989999999999998</v>
      </c>
      <c r="G257">
        <v>34.082208000000001</v>
      </c>
      <c r="H257">
        <v>41.74</v>
      </c>
      <c r="I257">
        <f t="shared" si="1"/>
        <v>36.808784640000006</v>
      </c>
      <c r="N257" s="252">
        <v>36007</v>
      </c>
      <c r="O257" s="252" t="s">
        <v>262</v>
      </c>
      <c r="P257" s="252">
        <v>35.79</v>
      </c>
      <c r="Q257" s="252">
        <v>31.557600000000001</v>
      </c>
      <c r="R257" s="252">
        <v>45.079200000000007</v>
      </c>
      <c r="S257" s="252"/>
      <c r="T257" s="252"/>
      <c r="U257" s="252"/>
    </row>
    <row r="258" spans="2:21">
      <c r="B258" t="e">
        <v>#VALUE!</v>
      </c>
      <c r="E258" t="s">
        <v>264</v>
      </c>
      <c r="F258">
        <v>41.96</v>
      </c>
      <c r="G258">
        <v>75.291120000000006</v>
      </c>
      <c r="H258">
        <v>92.2</v>
      </c>
      <c r="I258">
        <f t="shared" si="1"/>
        <v>81.314409600000019</v>
      </c>
      <c r="N258" s="252">
        <v>36009</v>
      </c>
      <c r="O258" s="252" t="s">
        <v>264</v>
      </c>
      <c r="P258" s="252">
        <v>106.99</v>
      </c>
      <c r="Q258" s="252">
        <v>69.713999999999999</v>
      </c>
      <c r="R258" s="252">
        <v>99.576000000000008</v>
      </c>
      <c r="S258" s="252"/>
      <c r="T258" s="252"/>
      <c r="U258" s="252"/>
    </row>
    <row r="259" spans="2:21">
      <c r="B259" t="e">
        <v>#VALUE!</v>
      </c>
      <c r="E259" t="s">
        <v>256</v>
      </c>
      <c r="F259">
        <v>35.79</v>
      </c>
      <c r="G259">
        <v>64.221984000000006</v>
      </c>
      <c r="H259">
        <v>78.650000000000006</v>
      </c>
      <c r="I259">
        <f t="shared" si="1"/>
        <v>69.359742720000014</v>
      </c>
      <c r="N259" s="252">
        <v>36001</v>
      </c>
      <c r="O259" s="252" t="s">
        <v>256</v>
      </c>
      <c r="P259" s="252">
        <v>91.33</v>
      </c>
      <c r="Q259" s="252">
        <v>59.464800000000004</v>
      </c>
      <c r="R259" s="252">
        <v>84.942000000000007</v>
      </c>
      <c r="S259" s="252"/>
      <c r="T259" s="252"/>
      <c r="U259" s="252"/>
    </row>
    <row r="260" spans="2:21">
      <c r="B260" t="e">
        <v>#VALUE!</v>
      </c>
      <c r="E260" t="s">
        <v>124</v>
      </c>
      <c r="F260">
        <v>106.99</v>
      </c>
      <c r="G260">
        <v>191.98944</v>
      </c>
      <c r="H260">
        <v>235.12</v>
      </c>
      <c r="I260">
        <f t="shared" si="1"/>
        <v>207.34859520000001</v>
      </c>
      <c r="N260" s="252">
        <v>34004</v>
      </c>
      <c r="O260" s="252" t="s">
        <v>124</v>
      </c>
      <c r="P260" s="252">
        <v>49.29</v>
      </c>
      <c r="Q260" s="252">
        <v>177.768</v>
      </c>
      <c r="R260" s="252">
        <v>253.92960000000002</v>
      </c>
      <c r="S260" s="252"/>
      <c r="T260" s="252"/>
      <c r="U260" s="252"/>
    </row>
    <row r="261" spans="2:21">
      <c r="B261" t="e">
        <v>#VALUE!</v>
      </c>
      <c r="E261" t="s">
        <v>127</v>
      </c>
      <c r="F261">
        <v>91.33</v>
      </c>
      <c r="G261">
        <v>163.89086400000002</v>
      </c>
      <c r="H261">
        <v>200.71</v>
      </c>
      <c r="I261">
        <f t="shared" si="1"/>
        <v>177.00213312000002</v>
      </c>
      <c r="N261" s="252">
        <v>34007</v>
      </c>
      <c r="O261" s="252" t="s">
        <v>127</v>
      </c>
      <c r="P261" s="252">
        <v>31.48</v>
      </c>
      <c r="Q261" s="252">
        <v>151.7508</v>
      </c>
      <c r="R261" s="252">
        <v>216.76680000000002</v>
      </c>
      <c r="S261" s="252"/>
      <c r="T261" s="252"/>
      <c r="U261" s="252"/>
    </row>
    <row r="262" spans="2:21">
      <c r="B262" t="e">
        <v>#VALUE!</v>
      </c>
      <c r="E262" t="s">
        <v>123</v>
      </c>
      <c r="F262">
        <v>49.29</v>
      </c>
      <c r="G262">
        <v>88.448112000000009</v>
      </c>
      <c r="H262">
        <v>108.32</v>
      </c>
      <c r="I262">
        <f t="shared" si="1"/>
        <v>95.523960960000011</v>
      </c>
      <c r="N262" s="252">
        <v>34003</v>
      </c>
      <c r="O262" s="252" t="s">
        <v>123</v>
      </c>
      <c r="P262" s="252">
        <v>31.25</v>
      </c>
      <c r="Q262" s="252">
        <v>81.8964</v>
      </c>
      <c r="R262" s="252">
        <v>116.98560000000001</v>
      </c>
      <c r="S262" s="252"/>
      <c r="T262" s="252"/>
      <c r="U262" s="252"/>
    </row>
    <row r="263" spans="2:21">
      <c r="B263" t="e">
        <v>#VALUE!</v>
      </c>
      <c r="E263" t="s">
        <v>122</v>
      </c>
      <c r="F263">
        <v>31.48</v>
      </c>
      <c r="G263">
        <v>56.488752000000005</v>
      </c>
      <c r="H263">
        <v>69.180000000000007</v>
      </c>
      <c r="I263">
        <f t="shared" si="1"/>
        <v>61.007852160000013</v>
      </c>
      <c r="N263" s="252">
        <v>34002</v>
      </c>
      <c r="O263" s="252" t="s">
        <v>122</v>
      </c>
      <c r="P263" s="252">
        <v>66.930000000000007</v>
      </c>
      <c r="Q263" s="252">
        <v>52.304400000000001</v>
      </c>
      <c r="R263" s="252">
        <v>74.714400000000012</v>
      </c>
      <c r="S263" s="252"/>
      <c r="T263" s="252"/>
      <c r="U263" s="252"/>
    </row>
    <row r="264" spans="2:21">
      <c r="B264" t="e">
        <v>#VALUE!</v>
      </c>
      <c r="E264" t="s">
        <v>125</v>
      </c>
      <c r="F264">
        <v>31.25</v>
      </c>
      <c r="G264">
        <v>56.080512000000006</v>
      </c>
      <c r="H264">
        <v>68.680000000000007</v>
      </c>
      <c r="I264">
        <f t="shared" si="1"/>
        <v>60.566952960000009</v>
      </c>
      <c r="N264" s="252">
        <v>34005</v>
      </c>
      <c r="O264" s="252" t="s">
        <v>125</v>
      </c>
      <c r="P264" s="252">
        <v>21.4</v>
      </c>
      <c r="Q264" s="252">
        <v>51.926400000000001</v>
      </c>
      <c r="R264" s="252">
        <v>74.174400000000006</v>
      </c>
      <c r="S264" s="252"/>
      <c r="T264" s="252"/>
      <c r="U264" s="252"/>
    </row>
    <row r="265" spans="2:21">
      <c r="B265" t="e">
        <v>#VALUE!</v>
      </c>
      <c r="E265" t="s">
        <v>126</v>
      </c>
      <c r="F265">
        <v>66.930000000000007</v>
      </c>
      <c r="G265">
        <v>120.10420800000001</v>
      </c>
      <c r="H265">
        <v>147.08000000000001</v>
      </c>
      <c r="I265">
        <f t="shared" si="1"/>
        <v>129.71254464000003</v>
      </c>
      <c r="N265" s="252">
        <v>34006</v>
      </c>
      <c r="O265" s="252" t="s">
        <v>126</v>
      </c>
      <c r="P265" s="252">
        <v>64.8</v>
      </c>
      <c r="Q265" s="252">
        <v>111.2076</v>
      </c>
      <c r="R265" s="252">
        <v>158.84640000000002</v>
      </c>
      <c r="S265" s="252"/>
      <c r="T265" s="252"/>
      <c r="U265" s="252"/>
    </row>
    <row r="266" spans="2:21">
      <c r="B266" t="e">
        <v>#VALUE!</v>
      </c>
      <c r="E266" t="s">
        <v>121</v>
      </c>
      <c r="F266">
        <v>21.4</v>
      </c>
      <c r="G266">
        <v>38.397888000000009</v>
      </c>
      <c r="H266">
        <v>47.02</v>
      </c>
      <c r="I266">
        <f t="shared" si="1"/>
        <v>41.469719040000015</v>
      </c>
      <c r="N266" s="252">
        <v>34001</v>
      </c>
      <c r="O266" s="252" t="s">
        <v>121</v>
      </c>
      <c r="P266" s="252">
        <v>15.03</v>
      </c>
      <c r="Q266" s="252">
        <v>35.553600000000003</v>
      </c>
      <c r="R266" s="252">
        <v>50.781600000000005</v>
      </c>
      <c r="S266" s="252"/>
      <c r="T266" s="252"/>
      <c r="U266" s="252"/>
    </row>
    <row r="267" spans="2:21">
      <c r="B267" t="e">
        <v>#VALUE!</v>
      </c>
      <c r="E267" t="s">
        <v>833</v>
      </c>
      <c r="F267">
        <v>64.8</v>
      </c>
      <c r="G267">
        <v>116.27841600000001</v>
      </c>
      <c r="H267">
        <v>142.4</v>
      </c>
      <c r="I267">
        <f t="shared" si="1"/>
        <v>125.58068928000002</v>
      </c>
      <c r="N267" s="252">
        <v>29005</v>
      </c>
      <c r="O267" s="252" t="s">
        <v>155</v>
      </c>
      <c r="P267" s="252">
        <v>35.08</v>
      </c>
      <c r="Q267" s="252">
        <v>107.6652</v>
      </c>
      <c r="R267" s="252">
        <v>153.79200000000003</v>
      </c>
      <c r="S267" s="252"/>
      <c r="T267" s="252"/>
      <c r="U267" s="252"/>
    </row>
    <row r="268" spans="2:21">
      <c r="B268" t="e">
        <v>#VALUE!</v>
      </c>
      <c r="E268" t="s">
        <v>151</v>
      </c>
      <c r="F268">
        <v>15.03</v>
      </c>
      <c r="G268">
        <v>26.967168000000004</v>
      </c>
      <c r="H268">
        <v>33.03</v>
      </c>
      <c r="I268">
        <f t="shared" si="1"/>
        <v>29.124541440000005</v>
      </c>
      <c r="N268" s="252">
        <v>29001</v>
      </c>
      <c r="O268" s="252" t="s">
        <v>151</v>
      </c>
      <c r="P268" s="252">
        <v>32.06</v>
      </c>
      <c r="Q268" s="252">
        <v>24.969600000000003</v>
      </c>
      <c r="R268" s="252">
        <v>35.672400000000003</v>
      </c>
      <c r="S268" s="252"/>
      <c r="T268" s="252"/>
      <c r="U268" s="252"/>
    </row>
    <row r="269" spans="2:21">
      <c r="B269" t="e">
        <v>#VALUE!</v>
      </c>
      <c r="E269" t="s">
        <v>158</v>
      </c>
      <c r="F269">
        <v>35.08</v>
      </c>
      <c r="G269">
        <v>62.95060800000001</v>
      </c>
      <c r="H269">
        <v>77.09</v>
      </c>
      <c r="I269">
        <f t="shared" si="1"/>
        <v>67.986656640000021</v>
      </c>
      <c r="N269" s="252">
        <v>29008</v>
      </c>
      <c r="O269" s="252" t="s">
        <v>158</v>
      </c>
      <c r="P269" s="252">
        <v>20.34</v>
      </c>
      <c r="Q269" s="252">
        <v>58.287600000000005</v>
      </c>
      <c r="R269" s="252">
        <v>83.257200000000012</v>
      </c>
      <c r="S269" s="252"/>
      <c r="T269" s="252"/>
      <c r="U269" s="252"/>
    </row>
    <row r="270" spans="2:21">
      <c r="B270" t="e">
        <v>#VALUE!</v>
      </c>
      <c r="E270" t="s">
        <v>154</v>
      </c>
      <c r="F270">
        <v>32.06</v>
      </c>
      <c r="G270">
        <v>57.526848000000008</v>
      </c>
      <c r="H270">
        <v>70.45</v>
      </c>
      <c r="I270">
        <f t="shared" si="1"/>
        <v>62.128995840000016</v>
      </c>
      <c r="N270" s="252">
        <v>29004</v>
      </c>
      <c r="O270" s="252" t="s">
        <v>154</v>
      </c>
      <c r="P270" s="252">
        <v>20.309999999999999</v>
      </c>
      <c r="Q270" s="252">
        <v>53.265600000000006</v>
      </c>
      <c r="R270" s="252">
        <v>76.086000000000013</v>
      </c>
      <c r="S270" s="252"/>
      <c r="T270" s="252"/>
      <c r="U270" s="252"/>
    </row>
    <row r="271" spans="2:21">
      <c r="B271" t="e">
        <v>#VALUE!</v>
      </c>
      <c r="E271" t="s">
        <v>153</v>
      </c>
      <c r="F271">
        <v>20.34</v>
      </c>
      <c r="G271">
        <v>36.496656000000002</v>
      </c>
      <c r="H271">
        <v>44.7</v>
      </c>
      <c r="I271">
        <f t="shared" si="1"/>
        <v>39.416388480000002</v>
      </c>
      <c r="N271" s="252">
        <v>29003</v>
      </c>
      <c r="O271" s="252" t="s">
        <v>153</v>
      </c>
      <c r="P271" s="252">
        <v>27.34</v>
      </c>
      <c r="Q271" s="252">
        <v>33.793199999999999</v>
      </c>
      <c r="R271" s="252">
        <v>48.276000000000003</v>
      </c>
      <c r="S271" s="252"/>
      <c r="T271" s="252"/>
      <c r="U271" s="252"/>
    </row>
    <row r="272" spans="2:21">
      <c r="B272" t="e">
        <v>#VALUE!</v>
      </c>
      <c r="E272" t="s">
        <v>156</v>
      </c>
      <c r="F272">
        <v>20.309999999999999</v>
      </c>
      <c r="G272">
        <v>36.450000000000003</v>
      </c>
      <c r="H272">
        <v>44.64</v>
      </c>
      <c r="I272">
        <f t="shared" si="1"/>
        <v>39.366000000000007</v>
      </c>
      <c r="N272" s="252">
        <v>29006</v>
      </c>
      <c r="O272" s="252" t="s">
        <v>156</v>
      </c>
      <c r="P272" s="252">
        <v>15.45</v>
      </c>
      <c r="Q272" s="252">
        <v>33.75</v>
      </c>
      <c r="R272" s="252">
        <v>48.211200000000005</v>
      </c>
      <c r="S272" s="252"/>
      <c r="T272" s="252"/>
      <c r="U272" s="252"/>
    </row>
    <row r="273" spans="2:21">
      <c r="B273" t="e">
        <v>#VALUE!</v>
      </c>
      <c r="E273" t="s">
        <v>157</v>
      </c>
      <c r="F273">
        <v>27.34</v>
      </c>
      <c r="G273">
        <v>49.05878400000001</v>
      </c>
      <c r="H273">
        <v>60.08</v>
      </c>
      <c r="I273">
        <f t="shared" si="1"/>
        <v>52.983486720000016</v>
      </c>
      <c r="N273" s="252">
        <v>29007</v>
      </c>
      <c r="O273" s="252" t="s">
        <v>157</v>
      </c>
      <c r="P273" s="252">
        <v>61.09</v>
      </c>
      <c r="Q273" s="252">
        <v>45.424800000000005</v>
      </c>
      <c r="R273" s="252">
        <v>64.886400000000009</v>
      </c>
      <c r="S273" s="252"/>
      <c r="T273" s="252"/>
      <c r="U273" s="252"/>
    </row>
    <row r="274" spans="2:21">
      <c r="B274" t="e">
        <v>#VALUE!</v>
      </c>
      <c r="E274" t="s">
        <v>152</v>
      </c>
      <c r="F274">
        <v>15.45</v>
      </c>
      <c r="G274">
        <v>27.725328000000005</v>
      </c>
      <c r="H274">
        <v>33.950000000000003</v>
      </c>
      <c r="I274">
        <f t="shared" si="1"/>
        <v>29.943354240000009</v>
      </c>
      <c r="N274" s="252">
        <v>29002</v>
      </c>
      <c r="O274" s="252" t="s">
        <v>152</v>
      </c>
      <c r="P274" s="252">
        <v>34.020000000000003</v>
      </c>
      <c r="Q274" s="252">
        <v>25.671600000000002</v>
      </c>
      <c r="R274" s="252">
        <v>36.666000000000004</v>
      </c>
      <c r="S274" s="252"/>
      <c r="T274" s="252"/>
      <c r="U274" s="252"/>
    </row>
    <row r="275" spans="2:21">
      <c r="B275" t="e">
        <v>#VALUE!</v>
      </c>
      <c r="E275" t="s">
        <v>165</v>
      </c>
      <c r="F275">
        <v>61.09</v>
      </c>
      <c r="G275">
        <v>109.61827200000003</v>
      </c>
      <c r="H275">
        <v>134.24</v>
      </c>
      <c r="I275">
        <f t="shared" si="1"/>
        <v>118.38773376000005</v>
      </c>
      <c r="N275" s="252">
        <v>29015</v>
      </c>
      <c r="O275" s="252" t="s">
        <v>165</v>
      </c>
      <c r="P275" s="252">
        <v>18.41</v>
      </c>
      <c r="Q275" s="252">
        <v>101.49840000000002</v>
      </c>
      <c r="R275" s="252">
        <v>144.97920000000002</v>
      </c>
      <c r="S275" s="252"/>
      <c r="T275" s="252"/>
      <c r="U275" s="252"/>
    </row>
    <row r="276" spans="2:21">
      <c r="B276" t="e">
        <v>#VALUE!</v>
      </c>
      <c r="E276" t="s">
        <v>834</v>
      </c>
      <c r="F276">
        <v>34.020000000000003</v>
      </c>
      <c r="G276">
        <v>61.049376000000009</v>
      </c>
      <c r="H276">
        <v>74.760000000000005</v>
      </c>
      <c r="I276">
        <f t="shared" si="1"/>
        <v>65.933326080000015</v>
      </c>
      <c r="N276" s="252">
        <v>29014</v>
      </c>
      <c r="O276" s="252" t="s">
        <v>164</v>
      </c>
      <c r="P276" s="252">
        <v>14.09</v>
      </c>
      <c r="Q276" s="252">
        <v>56.527200000000008</v>
      </c>
      <c r="R276" s="252">
        <v>80.740800000000007</v>
      </c>
      <c r="S276" s="252"/>
      <c r="T276" s="252"/>
      <c r="U276" s="252"/>
    </row>
    <row r="277" spans="2:21">
      <c r="B277" t="e">
        <v>#VALUE!</v>
      </c>
      <c r="E277" t="s">
        <v>835</v>
      </c>
      <c r="F277">
        <v>18.41</v>
      </c>
      <c r="G277">
        <v>33.032448000000002</v>
      </c>
      <c r="H277">
        <v>40.450000000000003</v>
      </c>
      <c r="I277">
        <f t="shared" si="1"/>
        <v>35.675043840000008</v>
      </c>
      <c r="N277" s="252">
        <v>29012</v>
      </c>
      <c r="O277" s="252" t="s">
        <v>162</v>
      </c>
      <c r="P277" s="252">
        <v>16.16</v>
      </c>
      <c r="Q277" s="252">
        <v>30.585600000000003</v>
      </c>
      <c r="R277" s="252">
        <v>43.686000000000007</v>
      </c>
      <c r="S277" s="252"/>
      <c r="T277" s="252"/>
      <c r="U277" s="252"/>
    </row>
    <row r="278" spans="2:21">
      <c r="B278" t="e">
        <v>#VALUE!</v>
      </c>
      <c r="E278" t="s">
        <v>161</v>
      </c>
      <c r="F278">
        <v>14.09</v>
      </c>
      <c r="G278">
        <v>25.287552000000002</v>
      </c>
      <c r="H278">
        <v>30.97</v>
      </c>
      <c r="I278">
        <f t="shared" si="1"/>
        <v>27.310556160000004</v>
      </c>
      <c r="N278" s="252">
        <v>29011</v>
      </c>
      <c r="O278" s="252" t="s">
        <v>161</v>
      </c>
      <c r="P278" s="252">
        <v>30.52</v>
      </c>
      <c r="Q278" s="252">
        <v>23.414400000000001</v>
      </c>
      <c r="R278" s="252">
        <v>33.447600000000001</v>
      </c>
      <c r="S278" s="252"/>
      <c r="T278" s="252"/>
      <c r="U278" s="252"/>
    </row>
    <row r="279" spans="2:21">
      <c r="B279" t="e">
        <v>#VALUE!</v>
      </c>
      <c r="E279" t="s">
        <v>160</v>
      </c>
      <c r="F279">
        <v>16.16</v>
      </c>
      <c r="G279">
        <v>28.996704000000001</v>
      </c>
      <c r="H279">
        <v>35.51</v>
      </c>
      <c r="I279">
        <f t="shared" si="1"/>
        <v>31.316440320000002</v>
      </c>
      <c r="N279" s="252">
        <v>29010</v>
      </c>
      <c r="O279" s="252" t="s">
        <v>160</v>
      </c>
      <c r="P279" s="252">
        <v>60.83</v>
      </c>
      <c r="Q279" s="252">
        <v>26.848800000000001</v>
      </c>
      <c r="R279" s="252">
        <v>38.3508</v>
      </c>
      <c r="S279" s="252"/>
      <c r="T279" s="252"/>
      <c r="U279" s="252"/>
    </row>
    <row r="280" spans="2:21">
      <c r="B280" t="e">
        <v>#VALUE!</v>
      </c>
      <c r="E280" t="s">
        <v>163</v>
      </c>
      <c r="F280">
        <v>30.52</v>
      </c>
      <c r="G280">
        <v>54.762480000000004</v>
      </c>
      <c r="H280">
        <v>67.06</v>
      </c>
      <c r="I280">
        <f t="shared" si="1"/>
        <v>59.143478400000006</v>
      </c>
      <c r="N280" s="252">
        <v>29013</v>
      </c>
      <c r="O280" s="252" t="s">
        <v>163</v>
      </c>
      <c r="P280" s="252">
        <v>30.52</v>
      </c>
      <c r="Q280" s="252">
        <v>50.706000000000003</v>
      </c>
      <c r="R280" s="252">
        <v>72.424800000000005</v>
      </c>
      <c r="S280" s="252" t="e">
        <v>#REF!</v>
      </c>
      <c r="T280" s="252" t="e">
        <v>#REF!</v>
      </c>
      <c r="U280" s="252" t="e">
        <v>#REF!</v>
      </c>
    </row>
    <row r="281" spans="2:21">
      <c r="B281" t="e">
        <v>#VALUE!</v>
      </c>
      <c r="E281" t="s">
        <v>159</v>
      </c>
      <c r="F281">
        <v>60.83</v>
      </c>
      <c r="G281">
        <v>109.151712</v>
      </c>
      <c r="H281">
        <v>133.66999999999999</v>
      </c>
      <c r="I281">
        <f t="shared" si="1"/>
        <v>117.88384896000001</v>
      </c>
      <c r="N281" s="252">
        <v>29009</v>
      </c>
      <c r="O281" s="252" t="s">
        <v>159</v>
      </c>
      <c r="P281" s="252">
        <v>60.83</v>
      </c>
      <c r="Q281" s="252">
        <v>101.0664</v>
      </c>
      <c r="R281" s="252">
        <v>144.36359999999999</v>
      </c>
      <c r="S281" s="252" t="e">
        <v>#REF!</v>
      </c>
      <c r="T281" s="252" t="e">
        <v>#REF!</v>
      </c>
      <c r="U281" s="252" t="e">
        <v>#REF!</v>
      </c>
    </row>
    <row r="282" spans="2:21">
      <c r="B282" t="e">
        <v>#VALUE!</v>
      </c>
      <c r="N282" s="252" t="e">
        <v>#VALUE!</v>
      </c>
      <c r="O282" s="252" t="e">
        <v>#VALUE!</v>
      </c>
      <c r="P282" s="252"/>
      <c r="Q282" s="252"/>
      <c r="R282" s="252"/>
      <c r="S282" s="252"/>
      <c r="T282" s="252"/>
      <c r="U282" s="252"/>
    </row>
    <row r="283" spans="2:21">
      <c r="B283" t="e">
        <v>#VALUE!</v>
      </c>
      <c r="N283" s="252" t="e">
        <v>#VALUE!</v>
      </c>
      <c r="O283" s="252" t="e">
        <v>#VALUE!</v>
      </c>
      <c r="P283" s="252"/>
      <c r="Q283" s="252"/>
      <c r="R283" s="252"/>
      <c r="S283" s="252"/>
      <c r="T283" s="252"/>
      <c r="U283" s="252"/>
    </row>
    <row r="284" spans="2:21">
      <c r="B284" t="e">
        <v>#VALUE!</v>
      </c>
      <c r="N284" s="252" t="e">
        <v>#VALUE!</v>
      </c>
      <c r="O284" s="252" t="e">
        <v>#VALUE!</v>
      </c>
      <c r="P284" s="252"/>
      <c r="Q284" s="252"/>
      <c r="R284" s="252"/>
      <c r="S284" s="252"/>
      <c r="T284" s="252"/>
      <c r="U284" s="252"/>
    </row>
    <row r="285" spans="2:21">
      <c r="B285" t="e">
        <v>#VALUE!</v>
      </c>
      <c r="N285" s="252" t="e">
        <v>#VALUE!</v>
      </c>
      <c r="O285" s="252" t="e">
        <v>#VALUE!</v>
      </c>
      <c r="P285" s="252"/>
      <c r="Q285" s="252"/>
      <c r="R285" s="252"/>
      <c r="S285" s="252"/>
      <c r="T285" s="252"/>
      <c r="U285" s="252"/>
    </row>
    <row r="286" spans="2:21">
      <c r="B286" t="e">
        <v>#VALUE!</v>
      </c>
      <c r="N286" s="252" t="e">
        <v>#VALUE!</v>
      </c>
      <c r="O286" s="252" t="e">
        <v>#VALUE!</v>
      </c>
      <c r="P286" s="252"/>
      <c r="Q286" s="252"/>
      <c r="R286" s="252"/>
      <c r="S286" s="252"/>
      <c r="T286" s="252"/>
      <c r="U286" s="252"/>
    </row>
    <row r="287" spans="2:21">
      <c r="B287" t="e">
        <v>#VALUE!</v>
      </c>
      <c r="N287" s="252" t="e">
        <v>#VALUE!</v>
      </c>
      <c r="O287" s="252" t="e">
        <v>#VALUE!</v>
      </c>
      <c r="P287" s="252"/>
      <c r="Q287" s="252"/>
      <c r="R287" s="252"/>
      <c r="S287" s="252"/>
      <c r="T287" s="252"/>
      <c r="U287" s="252"/>
    </row>
    <row r="288" spans="2:21">
      <c r="B288" t="e">
        <v>#VALUE!</v>
      </c>
      <c r="N288" s="252" t="e">
        <v>#VALUE!</v>
      </c>
      <c r="O288" s="252" t="e">
        <v>#VALUE!</v>
      </c>
      <c r="P288" s="252"/>
      <c r="Q288" s="252"/>
      <c r="R288" s="252"/>
      <c r="S288" s="252"/>
      <c r="T288" s="252"/>
      <c r="U288" s="252"/>
    </row>
    <row r="289" spans="2:21">
      <c r="B289" t="e">
        <v>#VALUE!</v>
      </c>
      <c r="N289" s="252" t="e">
        <v>#VALUE!</v>
      </c>
      <c r="O289" s="252" t="e">
        <v>#VALUE!</v>
      </c>
      <c r="P289" s="252"/>
      <c r="Q289" s="252"/>
      <c r="R289" s="252"/>
      <c r="S289" s="252"/>
      <c r="T289" s="252"/>
      <c r="U289" s="252"/>
    </row>
    <row r="290" spans="2:21">
      <c r="B290" t="e">
        <v>#VALUE!</v>
      </c>
      <c r="N290" s="252" t="e">
        <v>#VALUE!</v>
      </c>
      <c r="O290" s="252" t="e">
        <v>#VALUE!</v>
      </c>
      <c r="P290" s="252"/>
      <c r="Q290" s="252"/>
      <c r="R290" s="252"/>
      <c r="S290" s="252"/>
      <c r="T290" s="252"/>
      <c r="U290" s="252"/>
    </row>
    <row r="291" spans="2:21">
      <c r="B291" t="e">
        <v>#VALUE!</v>
      </c>
      <c r="N291" s="252" t="e">
        <v>#VALUE!</v>
      </c>
      <c r="O291" s="252" t="e">
        <v>#VALUE!</v>
      </c>
      <c r="P291" s="252"/>
      <c r="Q291" s="252"/>
      <c r="R291" s="252"/>
      <c r="S291" s="252"/>
      <c r="T291" s="252"/>
      <c r="U291" s="252"/>
    </row>
    <row r="292" spans="2:21">
      <c r="B292" t="e">
        <v>#VALUE!</v>
      </c>
      <c r="N292" s="252" t="e">
        <v>#VALUE!</v>
      </c>
      <c r="O292" s="252" t="e">
        <v>#VALUE!</v>
      </c>
      <c r="P292" s="252"/>
      <c r="Q292" s="252"/>
      <c r="R292" s="252"/>
      <c r="S292" s="252"/>
      <c r="T292" s="252"/>
      <c r="U292" s="252"/>
    </row>
    <row r="293" spans="2:21">
      <c r="B293" t="e">
        <v>#VALUE!</v>
      </c>
      <c r="N293" s="252" t="e">
        <v>#VALUE!</v>
      </c>
      <c r="O293" s="252" t="e">
        <v>#VALUE!</v>
      </c>
      <c r="P293" s="252"/>
      <c r="Q293" s="252"/>
      <c r="R293" s="252"/>
      <c r="S293" s="252"/>
      <c r="T293" s="252"/>
      <c r="U293" s="252"/>
    </row>
    <row r="294" spans="2:21">
      <c r="B294" t="e">
        <v>#VALUE!</v>
      </c>
      <c r="N294" s="252" t="e">
        <v>#VALUE!</v>
      </c>
      <c r="O294" s="252" t="e">
        <v>#VALUE!</v>
      </c>
      <c r="P294" s="252"/>
      <c r="Q294" s="252"/>
      <c r="R294" s="252"/>
      <c r="S294" s="252"/>
      <c r="T294" s="252"/>
      <c r="U294" s="252"/>
    </row>
    <row r="295" spans="2:21">
      <c r="B295" t="e">
        <v>#VALUE!</v>
      </c>
      <c r="N295" s="252" t="e">
        <v>#VALUE!</v>
      </c>
      <c r="O295" s="252" t="e">
        <v>#VALUE!</v>
      </c>
      <c r="P295" s="252"/>
      <c r="Q295" s="252"/>
      <c r="R295" s="252"/>
      <c r="S295" s="252"/>
      <c r="T295" s="252"/>
      <c r="U295" s="252"/>
    </row>
    <row r="296" spans="2:21">
      <c r="B296" t="e">
        <v>#VALUE!</v>
      </c>
      <c r="N296" s="252" t="e">
        <v>#VALUE!</v>
      </c>
      <c r="O296" s="252" t="e">
        <v>#VALUE!</v>
      </c>
      <c r="P296" s="252"/>
      <c r="Q296" s="252"/>
      <c r="R296" s="252"/>
      <c r="S296" s="252"/>
      <c r="T296" s="252"/>
      <c r="U296" s="252"/>
    </row>
    <row r="297" spans="2:21">
      <c r="B297" t="e">
        <v>#VALUE!</v>
      </c>
      <c r="N297" s="252" t="e">
        <v>#VALUE!</v>
      </c>
      <c r="O297" s="252" t="e">
        <v>#VALUE!</v>
      </c>
      <c r="P297" s="252"/>
      <c r="Q297" s="252"/>
      <c r="R297" s="252"/>
      <c r="S297" s="252"/>
      <c r="T297" s="252"/>
      <c r="U297" s="252"/>
    </row>
    <row r="298" spans="2:21">
      <c r="B298" t="e">
        <v>#VALUE!</v>
      </c>
      <c r="N298" s="252" t="e">
        <v>#VALUE!</v>
      </c>
      <c r="O298" s="252" t="e">
        <v>#VALUE!</v>
      </c>
      <c r="P298" s="252"/>
      <c r="Q298" s="252"/>
      <c r="R298" s="252"/>
      <c r="S298" s="252"/>
      <c r="T298" s="252"/>
      <c r="U298" s="252"/>
    </row>
    <row r="299" spans="2:21">
      <c r="B299" t="e">
        <v>#VALUE!</v>
      </c>
      <c r="N299" s="252" t="e">
        <v>#VALUE!</v>
      </c>
      <c r="O299" s="252" t="e">
        <v>#VALUE!</v>
      </c>
      <c r="P299" s="252"/>
      <c r="Q299" s="252"/>
      <c r="R299" s="252"/>
      <c r="S299" s="252"/>
      <c r="T299" s="252"/>
      <c r="U299" s="252"/>
    </row>
    <row r="300" spans="2:21">
      <c r="B300" t="e">
        <v>#VALUE!</v>
      </c>
      <c r="N300" s="252" t="e">
        <v>#VALUE!</v>
      </c>
      <c r="O300" s="252" t="e">
        <v>#VALUE!</v>
      </c>
      <c r="P300" s="252"/>
      <c r="Q300" s="252"/>
      <c r="R300" s="252"/>
      <c r="S300" s="252"/>
      <c r="T300" s="252"/>
      <c r="U300" s="252"/>
    </row>
    <row r="301" spans="2:21">
      <c r="B301" t="e">
        <v>#VALUE!</v>
      </c>
      <c r="N301" s="252" t="e">
        <v>#VALUE!</v>
      </c>
      <c r="O301" s="252" t="e">
        <v>#VALUE!</v>
      </c>
      <c r="P301" s="252"/>
      <c r="Q301" s="252"/>
      <c r="R301" s="252"/>
      <c r="S301" s="252"/>
      <c r="T301" s="252"/>
      <c r="U301" s="252"/>
    </row>
    <row r="302" spans="2:21">
      <c r="B302" t="e">
        <v>#VALUE!</v>
      </c>
      <c r="N302" s="252" t="e">
        <v>#VALUE!</v>
      </c>
      <c r="O302" s="252" t="e">
        <v>#VALUE!</v>
      </c>
      <c r="P302" s="252"/>
      <c r="Q302" s="252"/>
      <c r="R302" s="252"/>
      <c r="S302" s="252"/>
      <c r="T302" s="252"/>
      <c r="U302" s="252"/>
    </row>
    <row r="303" spans="2:21">
      <c r="B303" t="e">
        <v>#VALUE!</v>
      </c>
      <c r="N303" s="252" t="e">
        <v>#VALUE!</v>
      </c>
      <c r="O303" s="252" t="e">
        <v>#VALUE!</v>
      </c>
      <c r="P303" s="252"/>
      <c r="Q303" s="252"/>
      <c r="R303" s="252"/>
      <c r="S303" s="252"/>
      <c r="T303" s="252"/>
      <c r="U303" s="252"/>
    </row>
    <row r="304" spans="2:21">
      <c r="B304" t="e">
        <v>#VALUE!</v>
      </c>
      <c r="N304" s="252" t="e">
        <v>#VALUE!</v>
      </c>
      <c r="O304" s="252" t="e">
        <v>#VALUE!</v>
      </c>
      <c r="P304" s="252"/>
      <c r="Q304" s="252"/>
      <c r="R304" s="252"/>
      <c r="S304" s="252"/>
      <c r="T304" s="252"/>
      <c r="U304" s="252"/>
    </row>
    <row r="305" spans="2:21">
      <c r="B305" t="e">
        <v>#VALUE!</v>
      </c>
      <c r="N305" s="252" t="e">
        <v>#VALUE!</v>
      </c>
      <c r="O305" s="252" t="e">
        <v>#VALUE!</v>
      </c>
      <c r="P305" s="252"/>
      <c r="Q305" s="252"/>
      <c r="R305" s="252"/>
      <c r="S305" s="252"/>
      <c r="T305" s="252"/>
      <c r="U305" s="252"/>
    </row>
    <row r="306" spans="2:21">
      <c r="B306" t="e">
        <v>#VALUE!</v>
      </c>
      <c r="N306" s="252" t="e">
        <v>#VALUE!</v>
      </c>
      <c r="O306" s="252" t="e">
        <v>#VALUE!</v>
      </c>
      <c r="P306" s="252"/>
      <c r="Q306" s="252"/>
      <c r="R306" s="252"/>
      <c r="S306" s="252"/>
      <c r="T306" s="252"/>
      <c r="U306" s="252"/>
    </row>
    <row r="307" spans="2:21">
      <c r="B307" t="e">
        <v>#VALUE!</v>
      </c>
      <c r="N307" s="252" t="e">
        <v>#VALUE!</v>
      </c>
      <c r="O307" s="252" t="e">
        <v>#VALUE!</v>
      </c>
      <c r="P307" s="252"/>
      <c r="Q307" s="252"/>
      <c r="R307" s="252"/>
      <c r="S307" s="252"/>
      <c r="T307" s="252"/>
      <c r="U307" s="252"/>
    </row>
    <row r="308" spans="2:21">
      <c r="B308" t="e">
        <v>#VALUE!</v>
      </c>
      <c r="N308" s="252" t="e">
        <v>#VALUE!</v>
      </c>
      <c r="O308" s="252" t="e">
        <v>#VALUE!</v>
      </c>
      <c r="P308" s="252"/>
      <c r="Q308" s="252"/>
      <c r="R308" s="252"/>
      <c r="S308" s="252"/>
      <c r="T308" s="252"/>
      <c r="U308" s="252"/>
    </row>
    <row r="309" spans="2:21">
      <c r="B309" t="e">
        <v>#VALUE!</v>
      </c>
      <c r="N309" s="252" t="e">
        <v>#VALUE!</v>
      </c>
      <c r="O309" s="252" t="e">
        <v>#VALUE!</v>
      </c>
      <c r="P309" s="252"/>
      <c r="Q309" s="252"/>
      <c r="R309" s="252"/>
      <c r="S309" s="252"/>
      <c r="T309" s="252"/>
      <c r="U309" s="252"/>
    </row>
    <row r="310" spans="2:21">
      <c r="B310" t="e">
        <v>#VALUE!</v>
      </c>
      <c r="N310" s="252" t="e">
        <v>#VALUE!</v>
      </c>
      <c r="O310" s="252" t="e">
        <v>#VALUE!</v>
      </c>
      <c r="P310" s="252"/>
      <c r="Q310" s="252"/>
      <c r="R310" s="252"/>
      <c r="S310" s="252"/>
      <c r="T310" s="252"/>
      <c r="U310" s="252"/>
    </row>
    <row r="311" spans="2:21">
      <c r="B311" t="e">
        <v>#VALUE!</v>
      </c>
      <c r="N311" s="252" t="e">
        <v>#VALUE!</v>
      </c>
      <c r="O311" s="252" t="e">
        <v>#VALUE!</v>
      </c>
      <c r="P311" s="252"/>
      <c r="Q311" s="252"/>
      <c r="R311" s="252"/>
      <c r="S311" s="252"/>
      <c r="T311" s="252"/>
      <c r="U311" s="252"/>
    </row>
    <row r="312" spans="2:21">
      <c r="B312" t="e">
        <v>#VALUE!</v>
      </c>
      <c r="N312" s="252" t="e">
        <v>#VALUE!</v>
      </c>
      <c r="O312" s="252" t="e">
        <v>#VALUE!</v>
      </c>
      <c r="P312" s="252"/>
      <c r="Q312" s="252"/>
      <c r="R312" s="252"/>
      <c r="S312" s="252"/>
      <c r="T312" s="252"/>
      <c r="U312" s="252"/>
    </row>
    <row r="313" spans="2:21">
      <c r="B313" t="e">
        <v>#VALUE!</v>
      </c>
      <c r="N313" s="252" t="e">
        <v>#VALUE!</v>
      </c>
      <c r="O313" s="252" t="e">
        <v>#VALUE!</v>
      </c>
      <c r="P313" s="252"/>
      <c r="Q313" s="252"/>
      <c r="R313" s="252"/>
      <c r="S313" s="252"/>
      <c r="T313" s="252"/>
      <c r="U313" s="252"/>
    </row>
    <row r="314" spans="2:21">
      <c r="B314" t="e">
        <v>#VALUE!</v>
      </c>
      <c r="N314" s="252" t="e">
        <v>#VALUE!</v>
      </c>
      <c r="O314" s="252" t="e">
        <v>#VALUE!</v>
      </c>
      <c r="P314" s="252"/>
      <c r="Q314" s="252"/>
      <c r="R314" s="252"/>
      <c r="S314" s="252"/>
      <c r="T314" s="252"/>
      <c r="U314" s="25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Working Class Eurozone</vt:lpstr>
      <vt:lpstr>Copy of Kingdom pricelist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Bonev</dc:creator>
  <cp:lastModifiedBy>Bonev</cp:lastModifiedBy>
  <dcterms:created xsi:type="dcterms:W3CDTF">2025-01-30T09:39:01Z</dcterms:created>
  <dcterms:modified xsi:type="dcterms:W3CDTF">2025-01-30T10:22:51Z</dcterms:modified>
</cp:coreProperties>
</file>