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drawings/drawing2.xml" ContentType="application/vnd.openxmlformats-officedocument.drawing+xml"/>
  <Override PartName="/xl/drawings/drawing3.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activeX/activeX4.xml" ContentType="application/vnd.ms-office.activeX+xml"/>
  <Override PartName="/xl/activeX/activeX4.bin" ContentType="application/vnd.ms-office.activeX"/>
  <Override PartName="/xl/activeX/activeX5.xml" ContentType="application/vnd.ms-office.activeX+xml"/>
  <Override PartName="/xl/activeX/activeX5.bin" ContentType="application/vnd.ms-office.activeX"/>
  <Override PartName="/xl/activeX/activeX6.xml" ContentType="application/vnd.ms-office.activeX+xml"/>
  <Override PartName="/xl/activeX/activeX6.bin" ContentType="application/vnd.ms-office.activeX"/>
  <Override PartName="/xl/activeX/activeX7.xml" ContentType="application/vnd.ms-office.activeX+xml"/>
  <Override PartName="/xl/activeX/activeX7.bin" ContentType="application/vnd.ms-office.activeX"/>
  <Override PartName="/xl/activeX/activeX8.xml" ContentType="application/vnd.ms-office.activeX+xml"/>
  <Override PartName="/xl/activeX/activeX8.bin" ContentType="application/vnd.ms-office.activeX"/>
  <Override PartName="/xl/activeX/activeX9.xml" ContentType="application/vnd.ms-office.activeX+xml"/>
  <Override PartName="/xl/activeX/activeX9.bin" ContentType="application/vnd.ms-office.activeX"/>
  <Override PartName="/xl/activeX/activeX10.xml" ContentType="application/vnd.ms-office.activeX+xml"/>
  <Override PartName="/xl/activeX/activeX10.bin" ContentType="application/vnd.ms-office.activeX"/>
  <Override PartName="/xl/activeX/activeX11.xml" ContentType="application/vnd.ms-office.activeX+xml"/>
  <Override PartName="/xl/activeX/activeX11.bin" ContentType="application/vnd.ms-office.activeX"/>
  <Override PartName="/xl/activeX/activeX12.xml" ContentType="application/vnd.ms-office.activeX+xml"/>
  <Override PartName="/xl/activeX/activeX12.bin" ContentType="application/vnd.ms-office.activeX"/>
  <Override PartName="/xl/activeX/activeX13.xml" ContentType="application/vnd.ms-office.activeX+xml"/>
  <Override PartName="/xl/activeX/activeX13.bin" ContentType="application/vnd.ms-office.activeX"/>
  <Override PartName="/xl/activeX/activeX14.xml" ContentType="application/vnd.ms-office.activeX+xml"/>
  <Override PartName="/xl/activeX/activeX14.bin" ContentType="application/vnd.ms-office.activeX"/>
  <Override PartName="/xl/activeX/activeX15.xml" ContentType="application/vnd.ms-office.activeX+xml"/>
  <Override PartName="/xl/activeX/activeX15.bin" ContentType="application/vnd.ms-office.activeX"/>
  <Override PartName="/xl/activeX/activeX16.xml" ContentType="application/vnd.ms-office.activeX+xml"/>
  <Override PartName="/xl/activeX/activeX16.bin" ContentType="application/vnd.ms-office.activeX"/>
  <Override PartName="/xl/activeX/activeX17.xml" ContentType="application/vnd.ms-office.activeX+xml"/>
  <Override PartName="/xl/activeX/activeX17.bin" ContentType="application/vnd.ms-office.activeX"/>
  <Override PartName="/xl/activeX/activeX18.xml" ContentType="application/vnd.ms-office.activeX+xml"/>
  <Override PartName="/xl/activeX/activeX18.bin" ContentType="application/vnd.ms-office.activeX"/>
  <Override PartName="/xl/activeX/activeX19.xml" ContentType="application/vnd.ms-office.activeX+xml"/>
  <Override PartName="/xl/activeX/activeX19.bin" ContentType="application/vnd.ms-office.activeX"/>
  <Override PartName="/xl/activeX/activeX20.xml" ContentType="application/vnd.ms-office.activeX+xml"/>
  <Override PartName="/xl/activeX/activeX20.bin" ContentType="application/vnd.ms-office.activeX"/>
  <Override PartName="/xl/activeX/activeX21.xml" ContentType="application/vnd.ms-office.activeX+xml"/>
  <Override PartName="/xl/activeX/activeX21.bin" ContentType="application/vnd.ms-office.activeX"/>
  <Override PartName="/xl/activeX/activeX22.xml" ContentType="application/vnd.ms-office.activeX+xml"/>
  <Override PartName="/xl/activeX/activeX22.bin" ContentType="application/vnd.ms-office.activeX"/>
  <Override PartName="/xl/activeX/activeX23.xml" ContentType="application/vnd.ms-office.activeX+xml"/>
  <Override PartName="/xl/activeX/activeX23.bin" ContentType="application/vnd.ms-office.activeX"/>
  <Override PartName="/xl/activeX/activeX24.xml" ContentType="application/vnd.ms-office.activeX+xml"/>
  <Override PartName="/xl/activeX/activeX24.bin" ContentType="application/vnd.ms-office.activeX"/>
  <Override PartName="/xl/activeX/activeX25.xml" ContentType="application/vnd.ms-office.activeX+xml"/>
  <Override PartName="/xl/activeX/activeX25.bin" ContentType="application/vnd.ms-office.activeX"/>
  <Override PartName="/xl/activeX/activeX26.xml" ContentType="application/vnd.ms-office.activeX+xml"/>
  <Override PartName="/xl/activeX/activeX26.bin" ContentType="application/vnd.ms-office.activeX"/>
  <Override PartName="/xl/activeX/activeX27.xml" ContentType="application/vnd.ms-office.activeX+xml"/>
  <Override PartName="/xl/activeX/activeX27.bin" ContentType="application/vnd.ms-office.activeX"/>
  <Override PartName="/xl/activeX/activeX28.xml" ContentType="application/vnd.ms-office.activeX+xml"/>
  <Override PartName="/xl/activeX/activeX28.bin" ContentType="application/vnd.ms-office.activeX"/>
  <Override PartName="/xl/activeX/activeX29.xml" ContentType="application/vnd.ms-office.activeX+xml"/>
  <Override PartName="/xl/activeX/activeX29.bin" ContentType="application/vnd.ms-office.activeX"/>
  <Override PartName="/xl/activeX/activeX30.xml" ContentType="application/vnd.ms-office.activeX+xml"/>
  <Override PartName="/xl/activeX/activeX30.bin" ContentType="application/vnd.ms-office.activeX"/>
  <Override PartName="/xl/activeX/activeX31.xml" ContentType="application/vnd.ms-office.activeX+xml"/>
  <Override PartName="/xl/activeX/activeX31.bin" ContentType="application/vnd.ms-office.activeX"/>
  <Override PartName="/xl/activeX/activeX32.xml" ContentType="application/vnd.ms-office.activeX+xml"/>
  <Override PartName="/xl/activeX/activeX32.bin" ContentType="application/vnd.ms-office.activeX"/>
  <Override PartName="/xl/activeX/activeX33.xml" ContentType="application/vnd.ms-office.activeX+xml"/>
  <Override PartName="/xl/activeX/activeX33.bin" ContentType="application/vnd.ms-office.activeX"/>
  <Override PartName="/xl/activeX/activeX34.xml" ContentType="application/vnd.ms-office.activeX+xml"/>
  <Override PartName="/xl/activeX/activeX34.bin" ContentType="application/vnd.ms-office.activeX"/>
  <Override PartName="/xl/activeX/activeX35.xml" ContentType="application/vnd.ms-office.activeX+xml"/>
  <Override PartName="/xl/activeX/activeX35.bin" ContentType="application/vnd.ms-office.activeX"/>
  <Override PartName="/xl/activeX/activeX36.xml" ContentType="application/vnd.ms-office.activeX+xml"/>
  <Override PartName="/xl/activeX/activeX36.bin" ContentType="application/vnd.ms-office.activeX"/>
  <Override PartName="/xl/activeX/activeX37.xml" ContentType="application/vnd.ms-office.activeX+xml"/>
  <Override PartName="/xl/activeX/activeX37.bin" ContentType="application/vnd.ms-office.activeX"/>
  <Override PartName="/xl/activeX/activeX38.xml" ContentType="application/vnd.ms-office.activeX+xml"/>
  <Override PartName="/xl/activeX/activeX38.bin" ContentType="application/vnd.ms-office.activeX"/>
  <Override PartName="/xl/activeX/activeX39.xml" ContentType="application/vnd.ms-office.activeX+xml"/>
  <Override PartName="/xl/activeX/activeX39.bin" ContentType="application/vnd.ms-office.activeX"/>
  <Override PartName="/xl/activeX/activeX40.xml" ContentType="application/vnd.ms-office.activeX+xml"/>
  <Override PartName="/xl/activeX/activeX40.bin" ContentType="application/vnd.ms-office.activeX"/>
  <Override PartName="/xl/activeX/activeX41.xml" ContentType="application/vnd.ms-office.activeX+xml"/>
  <Override PartName="/xl/activeX/activeX41.bin" ContentType="application/vnd.ms-office.activeX"/>
  <Override PartName="/xl/activeX/activeX42.xml" ContentType="application/vnd.ms-office.activeX+xml"/>
  <Override PartName="/xl/activeX/activeX42.bin" ContentType="application/vnd.ms-office.activeX"/>
  <Override PartName="/xl/activeX/activeX43.xml" ContentType="application/vnd.ms-office.activeX+xml"/>
  <Override PartName="/xl/activeX/activeX43.bin" ContentType="application/vnd.ms-office.activeX"/>
  <Override PartName="/xl/activeX/activeX44.xml" ContentType="application/vnd.ms-office.activeX+xml"/>
  <Override PartName="/xl/activeX/activeX44.bin" ContentType="application/vnd.ms-office.activeX"/>
  <Override PartName="/xl/activeX/activeX45.xml" ContentType="application/vnd.ms-office.activeX+xml"/>
  <Override PartName="/xl/activeX/activeX45.bin" ContentType="application/vnd.ms-office.activeX"/>
  <Override PartName="/xl/activeX/activeX46.xml" ContentType="application/vnd.ms-office.activeX+xml"/>
  <Override PartName="/xl/activeX/activeX46.bin" ContentType="application/vnd.ms-office.activeX"/>
  <Override PartName="/xl/activeX/activeX47.xml" ContentType="application/vnd.ms-office.activeX+xml"/>
  <Override PartName="/xl/activeX/activeX47.bin" ContentType="application/vnd.ms-office.activeX"/>
  <Override PartName="/xl/activeX/activeX48.xml" ContentType="application/vnd.ms-office.activeX+xml"/>
  <Override PartName="/xl/activeX/activeX48.bin" ContentType="application/vnd.ms-office.activeX"/>
  <Override PartName="/xl/activeX/activeX49.xml" ContentType="application/vnd.ms-office.activeX+xml"/>
  <Override PartName="/xl/activeX/activeX49.bin" ContentType="application/vnd.ms-office.activeX"/>
  <Override PartName="/xl/activeX/activeX50.xml" ContentType="application/vnd.ms-office.activeX+xml"/>
  <Override PartName="/xl/activeX/activeX50.bin" ContentType="application/vnd.ms-office.activeX"/>
  <Override PartName="/xl/activeX/activeX51.xml" ContentType="application/vnd.ms-office.activeX+xml"/>
  <Override PartName="/xl/activeX/activeX51.bin" ContentType="application/vnd.ms-office.activeX"/>
  <Override PartName="/xl/activeX/activeX52.xml" ContentType="application/vnd.ms-office.activeX+xml"/>
  <Override PartName="/xl/activeX/activeX52.bin" ContentType="application/vnd.ms-office.activeX"/>
  <Override PartName="/xl/activeX/activeX53.xml" ContentType="application/vnd.ms-office.activeX+xml"/>
  <Override PartName="/xl/activeX/activeX53.bin" ContentType="application/vnd.ms-office.activeX"/>
  <Override PartName="/xl/activeX/activeX54.xml" ContentType="application/vnd.ms-office.activeX+xml"/>
  <Override PartName="/xl/activeX/activeX54.bin" ContentType="application/vnd.ms-office.activeX"/>
  <Override PartName="/xl/activeX/activeX55.xml" ContentType="application/vnd.ms-office.activeX+xml"/>
  <Override PartName="/xl/activeX/activeX55.bin" ContentType="application/vnd.ms-office.activeX"/>
  <Override PartName="/xl/activeX/activeX56.xml" ContentType="application/vnd.ms-office.activeX+xml"/>
  <Override PartName="/xl/activeX/activeX56.bin" ContentType="application/vnd.ms-office.activeX"/>
  <Override PartName="/xl/activeX/activeX57.xml" ContentType="application/vnd.ms-office.activeX+xml"/>
  <Override PartName="/xl/activeX/activeX57.bin" ContentType="application/vnd.ms-office.activeX"/>
  <Override PartName="/xl/activeX/activeX58.xml" ContentType="application/vnd.ms-office.activeX+xml"/>
  <Override PartName="/xl/activeX/activeX58.bin" ContentType="application/vnd.ms-office.activeX"/>
  <Override PartName="/xl/activeX/activeX59.xml" ContentType="application/vnd.ms-office.activeX+xml"/>
  <Override PartName="/xl/activeX/activeX59.bin" ContentType="application/vnd.ms-office.activeX"/>
  <Override PartName="/xl/activeX/activeX60.xml" ContentType="application/vnd.ms-office.activeX+xml"/>
  <Override PartName="/xl/activeX/activeX60.bin" ContentType="application/vnd.ms-office.activeX"/>
  <Override PartName="/xl/activeX/activeX61.xml" ContentType="application/vnd.ms-office.activeX+xml"/>
  <Override PartName="/xl/activeX/activeX61.bin" ContentType="application/vnd.ms-office.activeX"/>
  <Override PartName="/xl/activeX/activeX62.xml" ContentType="application/vnd.ms-office.activeX+xml"/>
  <Override PartName="/xl/activeX/activeX62.bin" ContentType="application/vnd.ms-office.activeX"/>
  <Override PartName="/xl/activeX/activeX63.xml" ContentType="application/vnd.ms-office.activeX+xml"/>
  <Override PartName="/xl/activeX/activeX63.bin" ContentType="application/vnd.ms-office.activeX"/>
  <Override PartName="/xl/activeX/activeX64.xml" ContentType="application/vnd.ms-office.activeX+xml"/>
  <Override PartName="/xl/activeX/activeX64.bin" ContentType="application/vnd.ms-office.activeX"/>
  <Override PartName="/xl/activeX/activeX65.xml" ContentType="application/vnd.ms-office.activeX+xml"/>
  <Override PartName="/xl/activeX/activeX65.bin" ContentType="application/vnd.ms-office.activeX"/>
  <Override PartName="/xl/activeX/activeX66.xml" ContentType="application/vnd.ms-office.activeX+xml"/>
  <Override PartName="/xl/activeX/activeX66.bin" ContentType="application/vnd.ms-office.activeX"/>
  <Override PartName="/xl/activeX/activeX67.xml" ContentType="application/vnd.ms-office.activeX+xml"/>
  <Override PartName="/xl/activeX/activeX67.bin" ContentType="application/vnd.ms-office.activeX"/>
  <Override PartName="/xl/activeX/activeX68.xml" ContentType="application/vnd.ms-office.activeX+xml"/>
  <Override PartName="/xl/activeX/activeX68.bin" ContentType="application/vnd.ms-office.activeX"/>
  <Override PartName="/xl/activeX/activeX69.xml" ContentType="application/vnd.ms-office.activeX+xml"/>
  <Override PartName="/xl/activeX/activeX69.bin" ContentType="application/vnd.ms-office.activeX"/>
  <Override PartName="/xl/activeX/activeX70.xml" ContentType="application/vnd.ms-office.activeX+xml"/>
  <Override PartName="/xl/activeX/activeX70.bin" ContentType="application/vnd.ms-office.activeX"/>
  <Override PartName="/xl/activeX/activeX71.xml" ContentType="application/vnd.ms-office.activeX+xml"/>
  <Override PartName="/xl/activeX/activeX71.bin" ContentType="application/vnd.ms-office.activeX"/>
  <Override PartName="/xl/activeX/activeX72.xml" ContentType="application/vnd.ms-office.activeX+xml"/>
  <Override PartName="/xl/activeX/activeX72.bin" ContentType="application/vnd.ms-office.activeX"/>
  <Override PartName="/xl/activeX/activeX73.xml" ContentType="application/vnd.ms-office.activeX+xml"/>
  <Override PartName="/xl/activeX/activeX73.bin" ContentType="application/vnd.ms-office.activeX"/>
  <Override PartName="/xl/activeX/activeX74.xml" ContentType="application/vnd.ms-office.activeX+xml"/>
  <Override PartName="/xl/activeX/activeX74.bin" ContentType="application/vnd.ms-office.activeX"/>
  <Override PartName="/xl/activeX/activeX75.xml" ContentType="application/vnd.ms-office.activeX+xml"/>
  <Override PartName="/xl/activeX/activeX75.bin" ContentType="application/vnd.ms-office.activeX"/>
  <Override PartName="/xl/activeX/activeX76.xml" ContentType="application/vnd.ms-office.activeX+xml"/>
  <Override PartName="/xl/activeX/activeX76.bin" ContentType="application/vnd.ms-office.activeX"/>
  <Override PartName="/xl/activeX/activeX77.xml" ContentType="application/vnd.ms-office.activeX+xml"/>
  <Override PartName="/xl/activeX/activeX77.bin" ContentType="application/vnd.ms-office.activeX"/>
  <Override PartName="/xl/activeX/activeX78.xml" ContentType="application/vnd.ms-office.activeX+xml"/>
  <Override PartName="/xl/activeX/activeX78.bin" ContentType="application/vnd.ms-office.activeX"/>
  <Override PartName="/xl/activeX/activeX79.xml" ContentType="application/vnd.ms-office.activeX+xml"/>
  <Override PartName="/xl/activeX/activeX79.bin" ContentType="application/vnd.ms-office.activeX"/>
  <Override PartName="/xl/activeX/activeX80.xml" ContentType="application/vnd.ms-office.activeX+xml"/>
  <Override PartName="/xl/activeX/activeX80.bin" ContentType="application/vnd.ms-office.activeX"/>
  <Override PartName="/xl/activeX/activeX81.xml" ContentType="application/vnd.ms-office.activeX+xml"/>
  <Override PartName="/xl/activeX/activeX81.bin" ContentType="application/vnd.ms-office.activeX"/>
  <Override PartName="/xl/activeX/activeX82.xml" ContentType="application/vnd.ms-office.activeX+xml"/>
  <Override PartName="/xl/activeX/activeX82.bin" ContentType="application/vnd.ms-office.activeX"/>
  <Override PartName="/xl/activeX/activeX83.xml" ContentType="application/vnd.ms-office.activeX+xml"/>
  <Override PartName="/xl/activeX/activeX83.bin" ContentType="application/vnd.ms-office.activeX"/>
  <Override PartName="/xl/activeX/activeX84.xml" ContentType="application/vnd.ms-office.activeX+xml"/>
  <Override PartName="/xl/activeX/activeX84.bin" ContentType="application/vnd.ms-office.activeX"/>
  <Override PartName="/xl/activeX/activeX85.xml" ContentType="application/vnd.ms-office.activeX+xml"/>
  <Override PartName="/xl/activeX/activeX85.bin" ContentType="application/vnd.ms-office.activeX"/>
  <Override PartName="/xl/activeX/activeX86.xml" ContentType="application/vnd.ms-office.activeX+xml"/>
  <Override PartName="/xl/activeX/activeX86.bin" ContentType="application/vnd.ms-office.activeX"/>
  <Override PartName="/xl/activeX/activeX87.xml" ContentType="application/vnd.ms-office.activeX+xml"/>
  <Override PartName="/xl/activeX/activeX87.bin" ContentType="application/vnd.ms-office.activeX"/>
  <Override PartName="/xl/activeX/activeX88.xml" ContentType="application/vnd.ms-office.activeX+xml"/>
  <Override PartName="/xl/activeX/activeX88.bin" ContentType="application/vnd.ms-office.activeX"/>
  <Override PartName="/xl/activeX/activeX89.xml" ContentType="application/vnd.ms-office.activeX+xml"/>
  <Override PartName="/xl/activeX/activeX89.bin" ContentType="application/vnd.ms-office.activeX"/>
  <Override PartName="/xl/activeX/activeX90.xml" ContentType="application/vnd.ms-office.activeX+xml"/>
  <Override PartName="/xl/activeX/activeX90.bin" ContentType="application/vnd.ms-office.activeX"/>
  <Override PartName="/xl/activeX/activeX91.xml" ContentType="application/vnd.ms-office.activeX+xml"/>
  <Override PartName="/xl/activeX/activeX91.bin" ContentType="application/vnd.ms-office.activeX"/>
  <Override PartName="/xl/activeX/activeX92.xml" ContentType="application/vnd.ms-office.activeX+xml"/>
  <Override PartName="/xl/activeX/activeX92.bin" ContentType="application/vnd.ms-office.activeX"/>
  <Override PartName="/xl/activeX/activeX93.xml" ContentType="application/vnd.ms-office.activeX+xml"/>
  <Override PartName="/xl/activeX/activeX93.bin" ContentType="application/vnd.ms-office.activeX"/>
  <Override PartName="/xl/activeX/activeX94.xml" ContentType="application/vnd.ms-office.activeX+xml"/>
  <Override PartName="/xl/activeX/activeX94.bin" ContentType="application/vnd.ms-office.activeX"/>
  <Override PartName="/xl/activeX/activeX95.xml" ContentType="application/vnd.ms-office.activeX+xml"/>
  <Override PartName="/xl/activeX/activeX95.bin" ContentType="application/vnd.ms-office.activeX"/>
  <Override PartName="/xl/activeX/activeX96.xml" ContentType="application/vnd.ms-office.activeX+xml"/>
  <Override PartName="/xl/activeX/activeX96.bin" ContentType="application/vnd.ms-office.activeX"/>
  <Override PartName="/xl/activeX/activeX97.xml" ContentType="application/vnd.ms-office.activeX+xml"/>
  <Override PartName="/xl/activeX/activeX97.bin" ContentType="application/vnd.ms-office.activeX"/>
  <Override PartName="/xl/activeX/activeX98.xml" ContentType="application/vnd.ms-office.activeX+xml"/>
  <Override PartName="/xl/activeX/activeX98.bin" ContentType="application/vnd.ms-office.activeX"/>
  <Override PartName="/xl/activeX/activeX99.xml" ContentType="application/vnd.ms-office.activeX+xml"/>
  <Override PartName="/xl/activeX/activeX99.bin" ContentType="application/vnd.ms-office.activeX"/>
  <Override PartName="/xl/activeX/activeX100.xml" ContentType="application/vnd.ms-office.activeX+xml"/>
  <Override PartName="/xl/activeX/activeX100.bin" ContentType="application/vnd.ms-office.activeX"/>
  <Override PartName="/xl/activeX/activeX101.xml" ContentType="application/vnd.ms-office.activeX+xml"/>
  <Override PartName="/xl/activeX/activeX101.bin" ContentType="application/vnd.ms-office.activeX"/>
  <Override PartName="/xl/activeX/activeX102.xml" ContentType="application/vnd.ms-office.activeX+xml"/>
  <Override PartName="/xl/activeX/activeX102.bin" ContentType="application/vnd.ms-office.activeX"/>
  <Override PartName="/xl/activeX/activeX103.xml" ContentType="application/vnd.ms-office.activeX+xml"/>
  <Override PartName="/xl/activeX/activeX103.bin" ContentType="application/vnd.ms-office.activeX"/>
  <Override PartName="/xl/activeX/activeX104.xml" ContentType="application/vnd.ms-office.activeX+xml"/>
  <Override PartName="/xl/activeX/activeX104.bin" ContentType="application/vnd.ms-office.activeX"/>
  <Override PartName="/xl/activeX/activeX105.xml" ContentType="application/vnd.ms-office.activeX+xml"/>
  <Override PartName="/xl/activeX/activeX105.bin" ContentType="application/vnd.ms-office.activeX"/>
  <Override PartName="/xl/activeX/activeX106.xml" ContentType="application/vnd.ms-office.activeX+xml"/>
  <Override PartName="/xl/activeX/activeX106.bin" ContentType="application/vnd.ms-office.activeX"/>
  <Override PartName="/xl/activeX/activeX107.xml" ContentType="application/vnd.ms-office.activeX+xml"/>
  <Override PartName="/xl/activeX/activeX107.bin" ContentType="application/vnd.ms-office.activeX"/>
  <Override PartName="/xl/activeX/activeX108.xml" ContentType="application/vnd.ms-office.activeX+xml"/>
  <Override PartName="/xl/activeX/activeX108.bin" ContentType="application/vnd.ms-office.activeX"/>
  <Override PartName="/xl/activeX/activeX109.xml" ContentType="application/vnd.ms-office.activeX+xml"/>
  <Override PartName="/xl/activeX/activeX109.bin" ContentType="application/vnd.ms-office.activeX"/>
  <Override PartName="/xl/activeX/activeX110.xml" ContentType="application/vnd.ms-office.activeX+xml"/>
  <Override PartName="/xl/activeX/activeX110.bin" ContentType="application/vnd.ms-office.activeX"/>
  <Override PartName="/xl/activeX/activeX111.xml" ContentType="application/vnd.ms-office.activeX+xml"/>
  <Override PartName="/xl/activeX/activeX111.bin" ContentType="application/vnd.ms-office.activeX"/>
  <Override PartName="/xl/activeX/activeX112.xml" ContentType="application/vnd.ms-office.activeX+xml"/>
  <Override PartName="/xl/activeX/activeX112.bin" ContentType="application/vnd.ms-office.activeX"/>
  <Override PartName="/xl/activeX/activeX113.xml" ContentType="application/vnd.ms-office.activeX+xml"/>
  <Override PartName="/xl/activeX/activeX113.bin" ContentType="application/vnd.ms-office.activeX"/>
  <Override PartName="/xl/activeX/activeX114.xml" ContentType="application/vnd.ms-office.activeX+xml"/>
  <Override PartName="/xl/activeX/activeX114.bin" ContentType="application/vnd.ms-office.activeX"/>
  <Override PartName="/xl/activeX/activeX115.xml" ContentType="application/vnd.ms-office.activeX+xml"/>
  <Override PartName="/xl/activeX/activeX115.bin" ContentType="application/vnd.ms-office.activeX"/>
  <Override PartName="/xl/activeX/activeX116.xml" ContentType="application/vnd.ms-office.activeX+xml"/>
  <Override PartName="/xl/activeX/activeX116.bin" ContentType="application/vnd.ms-office.activeX"/>
  <Override PartName="/xl/activeX/activeX117.xml" ContentType="application/vnd.ms-office.activeX+xml"/>
  <Override PartName="/xl/activeX/activeX117.bin" ContentType="application/vnd.ms-office.activeX"/>
  <Override PartName="/xl/activeX/activeX118.xml" ContentType="application/vnd.ms-office.activeX+xml"/>
  <Override PartName="/xl/activeX/activeX118.bin" ContentType="application/vnd.ms-office.activeX"/>
  <Override PartName="/xl/activeX/activeX119.xml" ContentType="application/vnd.ms-office.activeX+xml"/>
  <Override PartName="/xl/activeX/activeX119.bin" ContentType="application/vnd.ms-office.activeX"/>
  <Override PartName="/xl/activeX/activeX120.xml" ContentType="application/vnd.ms-office.activeX+xml"/>
  <Override PartName="/xl/activeX/activeX120.bin" ContentType="application/vnd.ms-office.activeX"/>
  <Override PartName="/xl/activeX/activeX121.xml" ContentType="application/vnd.ms-office.activeX+xml"/>
  <Override PartName="/xl/activeX/activeX121.bin" ContentType="application/vnd.ms-office.activeX"/>
  <Override PartName="/xl/activeX/activeX122.xml" ContentType="application/vnd.ms-office.activeX+xml"/>
  <Override PartName="/xl/activeX/activeX122.bin" ContentType="application/vnd.ms-office.activeX"/>
  <Override PartName="/xl/activeX/activeX123.xml" ContentType="application/vnd.ms-office.activeX+xml"/>
  <Override PartName="/xl/activeX/activeX123.bin" ContentType="application/vnd.ms-office.activeX"/>
  <Override PartName="/xl/activeX/activeX124.xml" ContentType="application/vnd.ms-office.activeX+xml"/>
  <Override PartName="/xl/activeX/activeX124.bin" ContentType="application/vnd.ms-office.activeX"/>
  <Override PartName="/xl/activeX/activeX125.xml" ContentType="application/vnd.ms-office.activeX+xml"/>
  <Override PartName="/xl/activeX/activeX125.bin" ContentType="application/vnd.ms-office.activeX"/>
  <Override PartName="/xl/activeX/activeX126.xml" ContentType="application/vnd.ms-office.activeX+xml"/>
  <Override PartName="/xl/activeX/activeX126.bin" ContentType="application/vnd.ms-office.activeX"/>
  <Override PartName="/xl/activeX/activeX127.xml" ContentType="application/vnd.ms-office.activeX+xml"/>
  <Override PartName="/xl/activeX/activeX127.bin" ContentType="application/vnd.ms-office.activeX"/>
  <Override PartName="/xl/activeX/activeX128.xml" ContentType="application/vnd.ms-office.activeX+xml"/>
  <Override PartName="/xl/activeX/activeX128.bin" ContentType="application/vnd.ms-office.activeX"/>
  <Override PartName="/xl/activeX/activeX129.xml" ContentType="application/vnd.ms-office.activeX+xml"/>
  <Override PartName="/xl/activeX/activeX129.bin" ContentType="application/vnd.ms-office.activeX"/>
  <Override PartName="/xl/activeX/activeX130.xml" ContentType="application/vnd.ms-office.activeX+xml"/>
  <Override PartName="/xl/activeX/activeX130.bin" ContentType="application/vnd.ms-office.activeX"/>
  <Override PartName="/xl/activeX/activeX131.xml" ContentType="application/vnd.ms-office.activeX+xml"/>
  <Override PartName="/xl/activeX/activeX131.bin" ContentType="application/vnd.ms-office.activeX"/>
  <Override PartName="/xl/activeX/activeX132.xml" ContentType="application/vnd.ms-office.activeX+xml"/>
  <Override PartName="/xl/activeX/activeX132.bin" ContentType="application/vnd.ms-office.activeX"/>
  <Override PartName="/xl/activeX/activeX133.xml" ContentType="application/vnd.ms-office.activeX+xml"/>
  <Override PartName="/xl/activeX/activeX133.bin" ContentType="application/vnd.ms-office.activeX"/>
  <Override PartName="/xl/activeX/activeX134.xml" ContentType="application/vnd.ms-office.activeX+xml"/>
  <Override PartName="/xl/activeX/activeX134.bin" ContentType="application/vnd.ms-office.activeX"/>
  <Override PartName="/xl/activeX/activeX135.xml" ContentType="application/vnd.ms-office.activeX+xml"/>
  <Override PartName="/xl/activeX/activeX135.bin" ContentType="application/vnd.ms-office.activeX"/>
  <Override PartName="/xl/comments1.xml" ContentType="application/vnd.openxmlformats-officedocument.spreadsheetml.comments+xml"/>
  <Override PartName="/xl/drawings/drawing4.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codeName="ThisWorkbook" hidePivotFieldList="1"/>
  <mc:AlternateContent xmlns:mc="http://schemas.openxmlformats.org/markup-compatibility/2006">
    <mc:Choice Requires="x15">
      <x15ac:absPath xmlns:x15ac="http://schemas.microsoft.com/office/spreadsheetml/2010/11/ac" url="C:\Users\nbozo\Desktop\"/>
    </mc:Choice>
  </mc:AlternateContent>
  <xr:revisionPtr revIDLastSave="0" documentId="13_ncr:1_{88CF1F7B-19FF-45EB-BF8C-884F6A18B1D3}" xr6:coauthVersionLast="47" xr6:coauthVersionMax="47" xr10:uidLastSave="{00000000-0000-0000-0000-000000000000}"/>
  <workbookProtection workbookAlgorithmName="SHA-512" workbookHashValue="VpazvrOfgtIPOsLH8uk0aCbdjU3UoLJbf0Mywonp2Pb48laX2Ih2/hYoZrvpbycepxYCeNCamxuKjXAVAUsK5A==" workbookSaltValue="yrhwWIu9UqkfLEdzKI7lYA==" workbookSpinCount="100000" lockStructure="1"/>
  <bookViews>
    <workbookView xWindow="-120" yWindow="-120" windowWidth="29040" windowHeight="17520" xr2:uid="{00000000-000D-0000-FFFF-FFFF00000000}"/>
  </bookViews>
  <sheets>
    <sheet name="Read me" sheetId="17" r:id="rId1"/>
    <sheet name="OrderForm" sheetId="9" r:id="rId2"/>
    <sheet name="EntryForm" sheetId="7" r:id="rId3"/>
    <sheet name="Technical Specificaitons" sheetId="21" r:id="rId4"/>
    <sheet name="Links" sheetId="11" state="hidden" r:id="rId5"/>
    <sheet name="Dimensions" sheetId="22" state="hidden" r:id="rId6"/>
    <sheet name="ReferenceData" sheetId="2" state="hidden" r:id="rId7"/>
  </sheets>
  <definedNames>
    <definedName name="_gripPartColor">ReferenceData!$Q$5:$Q$18</definedName>
    <definedName name="_productInventoryIDs">ReferenceData!$B$4:$B$40</definedName>
    <definedName name="_smoothPartColor">ReferenceData!$S$5:$S$18</definedName>
    <definedName name="_surfaceType">ReferenceData!$L$5:$L$7</definedName>
    <definedName name="LinksDual">Links!$A$4:$F$51</definedName>
    <definedName name="LinksFullFriction">Links!$A$56:$F$87</definedName>
    <definedName name="Note3">EntryForm!$C$142</definedName>
    <definedName name="ordered">OrderForm!$C$39:$M$89</definedName>
    <definedName name="PivotSource">EntryForm!$H$3:$R$176</definedName>
  </definedNames>
  <calcPr calcId="191029"/>
  <pivotCaches>
    <pivotCache cacheId="0" r:id="rId8"/>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Q134" i="7" l="1"/>
  <c r="P135" i="7"/>
  <c r="Q92" i="7"/>
  <c r="Q90" i="7"/>
  <c r="Q88" i="7"/>
  <c r="Q86" i="7"/>
  <c r="Q84" i="7"/>
  <c r="Q82" i="7"/>
  <c r="Q80" i="7"/>
  <c r="Q78" i="7"/>
  <c r="C148" i="7"/>
  <c r="P5" i="7" l="1"/>
  <c r="P137" i="7" l="1"/>
  <c r="I116" i="7" l="1"/>
  <c r="R116" i="7"/>
  <c r="R117" i="7" s="1"/>
  <c r="P117" i="7"/>
  <c r="Q116" i="7"/>
  <c r="Q117" i="7" s="1"/>
  <c r="L116" i="7"/>
  <c r="I76" i="7"/>
  <c r="I136" i="7"/>
  <c r="R76" i="7"/>
  <c r="Q76" i="7"/>
  <c r="Q136" i="7"/>
  <c r="Q137" i="7" s="1"/>
  <c r="R136" i="7"/>
  <c r="R137" i="7" s="1"/>
  <c r="P77" i="7"/>
  <c r="L76" i="7"/>
  <c r="L136" i="7"/>
  <c r="E84" i="11"/>
  <c r="C84" i="11" s="1"/>
  <c r="E83" i="11"/>
  <c r="C83" i="11" s="1"/>
  <c r="E82" i="11"/>
  <c r="C82" i="11" s="1"/>
  <c r="E80" i="11"/>
  <c r="C80" i="11" s="1"/>
  <c r="E79" i="11"/>
  <c r="C79" i="11" s="1"/>
  <c r="E16" i="11"/>
  <c r="E21" i="11"/>
  <c r="E32" i="11"/>
  <c r="C32" i="11" s="1"/>
  <c r="E33" i="11"/>
  <c r="C33" i="11" s="1"/>
  <c r="G85" i="11"/>
  <c r="H85" i="11" s="1"/>
  <c r="G84" i="11"/>
  <c r="H84" i="11" s="1"/>
  <c r="G83" i="11"/>
  <c r="H83" i="11" s="1"/>
  <c r="G82" i="11"/>
  <c r="H82" i="11" s="1"/>
  <c r="G81" i="11"/>
  <c r="H81" i="11" s="1"/>
  <c r="G80" i="11"/>
  <c r="H80" i="11" s="1"/>
  <c r="G79" i="11"/>
  <c r="H79" i="11" s="1"/>
  <c r="G78" i="11"/>
  <c r="H78" i="11" s="1"/>
  <c r="G77" i="11"/>
  <c r="H77" i="11" s="1"/>
  <c r="G76" i="11"/>
  <c r="H76" i="11" s="1"/>
  <c r="G75" i="11"/>
  <c r="H75" i="11" s="1"/>
  <c r="G74" i="11"/>
  <c r="H74" i="11" s="1"/>
  <c r="G73" i="11"/>
  <c r="H73" i="11" s="1"/>
  <c r="G72" i="11"/>
  <c r="H72" i="11" s="1"/>
  <c r="G71" i="11"/>
  <c r="H71" i="11" s="1"/>
  <c r="G70" i="11"/>
  <c r="H70" i="11" s="1"/>
  <c r="G69" i="11"/>
  <c r="H69" i="11" s="1"/>
  <c r="G68" i="11"/>
  <c r="H68" i="11" s="1"/>
  <c r="E68" i="11" s="1"/>
  <c r="C68" i="11" s="1"/>
  <c r="G67" i="11"/>
  <c r="H67" i="11" s="1"/>
  <c r="G66" i="11"/>
  <c r="H66" i="11" s="1"/>
  <c r="G65" i="11"/>
  <c r="H65" i="11" s="1"/>
  <c r="G64" i="11"/>
  <c r="H64" i="11" s="1"/>
  <c r="G63" i="11"/>
  <c r="H63" i="11" s="1"/>
  <c r="G62" i="11"/>
  <c r="H62" i="11" s="1"/>
  <c r="G61" i="11"/>
  <c r="H61" i="11" s="1"/>
  <c r="G60" i="11"/>
  <c r="H60" i="11" s="1"/>
  <c r="G59" i="11"/>
  <c r="H59" i="11" s="1"/>
  <c r="G58" i="11"/>
  <c r="H58" i="11" s="1"/>
  <c r="G57" i="11"/>
  <c r="H57" i="11" s="1"/>
  <c r="G56" i="11"/>
  <c r="H56" i="11" s="1"/>
  <c r="G5" i="11"/>
  <c r="H5" i="11" s="1"/>
  <c r="G6" i="11"/>
  <c r="H6" i="11" s="1"/>
  <c r="E6" i="11" s="1"/>
  <c r="G7" i="11"/>
  <c r="G8" i="11"/>
  <c r="G9" i="11"/>
  <c r="H9" i="11"/>
  <c r="G10" i="11"/>
  <c r="H10" i="11"/>
  <c r="G11" i="11"/>
  <c r="H11" i="11"/>
  <c r="G12" i="11"/>
  <c r="H12" i="11"/>
  <c r="G13" i="11"/>
  <c r="H13" i="11" s="1"/>
  <c r="G14" i="11"/>
  <c r="H14" i="11" s="1"/>
  <c r="G15" i="11"/>
  <c r="E15" i="11" s="1"/>
  <c r="H15" i="11"/>
  <c r="G16" i="11"/>
  <c r="H16" i="11"/>
  <c r="G17" i="11"/>
  <c r="H17" i="11"/>
  <c r="E17" i="11" s="1"/>
  <c r="G18" i="11"/>
  <c r="E18" i="11" s="1"/>
  <c r="H18" i="11"/>
  <c r="G19" i="11"/>
  <c r="E19" i="11" s="1"/>
  <c r="H19" i="11"/>
  <c r="G20" i="11"/>
  <c r="E20" i="11" s="1"/>
  <c r="H20" i="11"/>
  <c r="G21" i="11"/>
  <c r="H21" i="11" s="1"/>
  <c r="G22" i="11"/>
  <c r="H22" i="11" s="1"/>
  <c r="E22" i="11" s="1"/>
  <c r="G23" i="11"/>
  <c r="G24" i="11"/>
  <c r="H24" i="11"/>
  <c r="G25" i="11"/>
  <c r="H25" i="11"/>
  <c r="G26" i="11"/>
  <c r="H26" i="11"/>
  <c r="G27" i="11"/>
  <c r="H27" i="11"/>
  <c r="G28" i="11"/>
  <c r="H28" i="11" s="1"/>
  <c r="G29" i="11"/>
  <c r="H29" i="11" s="1"/>
  <c r="G30" i="11"/>
  <c r="H30" i="11"/>
  <c r="G31" i="11"/>
  <c r="H31" i="11" s="1"/>
  <c r="G32" i="11"/>
  <c r="H32" i="11"/>
  <c r="G33" i="11"/>
  <c r="H33" i="11"/>
  <c r="G34" i="11"/>
  <c r="E34" i="11" s="1"/>
  <c r="C34" i="11" s="1"/>
  <c r="H34" i="11"/>
  <c r="G35" i="11"/>
  <c r="H35" i="11" s="1"/>
  <c r="G36" i="11"/>
  <c r="H36" i="11" s="1"/>
  <c r="G37" i="11"/>
  <c r="E37" i="11" s="1"/>
  <c r="C37" i="11" s="1"/>
  <c r="H37" i="11"/>
  <c r="G38" i="11"/>
  <c r="G39" i="11"/>
  <c r="G40" i="11"/>
  <c r="H40" i="11"/>
  <c r="G41" i="11"/>
  <c r="H41" i="11" s="1"/>
  <c r="G42" i="11"/>
  <c r="G43" i="11"/>
  <c r="H43" i="11"/>
  <c r="G44" i="11"/>
  <c r="H44" i="11" s="1"/>
  <c r="G45" i="11"/>
  <c r="G46" i="11"/>
  <c r="H46" i="11" s="1"/>
  <c r="G47" i="11"/>
  <c r="G48" i="11"/>
  <c r="H48" i="11" s="1"/>
  <c r="E48" i="11" s="1"/>
  <c r="C48" i="11" s="1"/>
  <c r="G49" i="11"/>
  <c r="H49" i="11" s="1"/>
  <c r="G4" i="11"/>
  <c r="H4" i="11" s="1"/>
  <c r="J53" i="2"/>
  <c r="J3" i="2" s="1"/>
  <c r="D52" i="2"/>
  <c r="L52" i="7"/>
  <c r="I52" i="7"/>
  <c r="I134" i="7"/>
  <c r="L134" i="7"/>
  <c r="P51" i="7"/>
  <c r="P53" i="7"/>
  <c r="Q52" i="7"/>
  <c r="Q53" i="7" s="1"/>
  <c r="R52" i="7"/>
  <c r="R53" i="7" s="1"/>
  <c r="E7" i="11" l="1"/>
  <c r="E26" i="11"/>
  <c r="C26" i="11" s="1"/>
  <c r="E12" i="11"/>
  <c r="E25" i="11"/>
  <c r="C25" i="11" s="1"/>
  <c r="E30" i="11"/>
  <c r="C30" i="11" s="1"/>
  <c r="E11" i="11"/>
  <c r="E9" i="11"/>
  <c r="E4" i="11"/>
  <c r="E44" i="11"/>
  <c r="C44" i="11" s="1"/>
  <c r="E27" i="11"/>
  <c r="C27" i="11" s="1"/>
  <c r="E24" i="11"/>
  <c r="E10" i="11"/>
  <c r="E73" i="11"/>
  <c r="C73" i="11" s="1"/>
  <c r="E40" i="11"/>
  <c r="C40" i="11" s="1"/>
  <c r="E28" i="11"/>
  <c r="C28" i="11" s="1"/>
  <c r="H7" i="11"/>
  <c r="E78" i="11"/>
  <c r="C78" i="11" s="1"/>
  <c r="Q77" i="7"/>
  <c r="R77" i="7"/>
  <c r="E46" i="11"/>
  <c r="C46" i="11" s="1"/>
  <c r="H45" i="11"/>
  <c r="E45" i="11" s="1"/>
  <c r="C45" i="11" s="1"/>
  <c r="E49" i="11"/>
  <c r="C49" i="11" s="1"/>
  <c r="E77" i="11"/>
  <c r="C77" i="11" s="1"/>
  <c r="E41" i="11"/>
  <c r="C41" i="11" s="1"/>
  <c r="E74" i="11"/>
  <c r="C74" i="11" s="1"/>
  <c r="E31" i="11"/>
  <c r="C31" i="11" s="1"/>
  <c r="E56" i="11"/>
  <c r="E57" i="11"/>
  <c r="H8" i="11"/>
  <c r="E8" i="11" s="1"/>
  <c r="E59" i="11"/>
  <c r="E81" i="11"/>
  <c r="C81" i="11" s="1"/>
  <c r="E70" i="11"/>
  <c r="C70" i="11" s="1"/>
  <c r="E71" i="11"/>
  <c r="C71" i="11" s="1"/>
  <c r="E5" i="11"/>
  <c r="E13" i="11"/>
  <c r="E62" i="11"/>
  <c r="C62" i="11" s="1"/>
  <c r="H23" i="11"/>
  <c r="E23" i="11" s="1"/>
  <c r="E63" i="11"/>
  <c r="C63" i="11" s="1"/>
  <c r="E85" i="11"/>
  <c r="C85" i="11" s="1"/>
  <c r="E75" i="11"/>
  <c r="C75" i="11" s="1"/>
  <c r="E14" i="11"/>
  <c r="E29" i="11"/>
  <c r="C29" i="11" s="1"/>
  <c r="E58" i="11"/>
  <c r="E60" i="11"/>
  <c r="E61" i="11"/>
  <c r="E43" i="11"/>
  <c r="C43" i="11" s="1"/>
  <c r="E67" i="11"/>
  <c r="C67" i="11" s="1"/>
  <c r="E76" i="11"/>
  <c r="C76" i="11" s="1"/>
  <c r="E72" i="11"/>
  <c r="C72" i="11" s="1"/>
  <c r="E69" i="11"/>
  <c r="C69" i="11" s="1"/>
  <c r="E66" i="11"/>
  <c r="C66" i="11" s="1"/>
  <c r="E65" i="11"/>
  <c r="C65" i="11" s="1"/>
  <c r="E64" i="11"/>
  <c r="C64" i="11" s="1"/>
  <c r="H47" i="11"/>
  <c r="E47" i="11" s="1"/>
  <c r="C47" i="11" s="1"/>
  <c r="H42" i="11"/>
  <c r="E42" i="11" s="1"/>
  <c r="C42" i="11" s="1"/>
  <c r="H39" i="11"/>
  <c r="E39" i="11" s="1"/>
  <c r="C39" i="11" s="1"/>
  <c r="H38" i="11"/>
  <c r="E38" i="11" s="1"/>
  <c r="C38" i="11" s="1"/>
  <c r="E36" i="11"/>
  <c r="C36" i="11" s="1"/>
  <c r="E35" i="11"/>
  <c r="C35" i="11" s="1"/>
  <c r="R134" i="7" l="1"/>
  <c r="Q135" i="7" l="1"/>
  <c r="R135" i="7"/>
  <c r="L92" i="7"/>
  <c r="I92" i="7"/>
  <c r="L90" i="7"/>
  <c r="I90" i="7"/>
  <c r="L88" i="7"/>
  <c r="I88" i="7"/>
  <c r="L86" i="7"/>
  <c r="I86" i="7"/>
  <c r="L84" i="7"/>
  <c r="I84" i="7"/>
  <c r="P85" i="7"/>
  <c r="R84" i="7"/>
  <c r="R85" i="7" s="1"/>
  <c r="Q85" i="7"/>
  <c r="P87" i="7"/>
  <c r="R86" i="7"/>
  <c r="R87" i="7" s="1"/>
  <c r="Q87" i="7"/>
  <c r="P89" i="7"/>
  <c r="R88" i="7"/>
  <c r="R89" i="7" s="1"/>
  <c r="Q89" i="7"/>
  <c r="P91" i="7"/>
  <c r="R90" i="7"/>
  <c r="R91" i="7" s="1"/>
  <c r="Q91" i="7"/>
  <c r="P93" i="7"/>
  <c r="R92" i="7"/>
  <c r="R93" i="7" s="1"/>
  <c r="Q93" i="7"/>
  <c r="L82" i="7"/>
  <c r="I82" i="7"/>
  <c r="P83" i="7"/>
  <c r="R82" i="7"/>
  <c r="R83" i="7" s="1"/>
  <c r="Q83" i="7"/>
  <c r="P81" i="7"/>
  <c r="R80" i="7"/>
  <c r="R81" i="7" s="1"/>
  <c r="Q81" i="7"/>
  <c r="L80" i="7"/>
  <c r="I80" i="7"/>
  <c r="P79" i="7"/>
  <c r="R78" i="7"/>
  <c r="R79" i="7" s="1"/>
  <c r="Q79" i="7"/>
  <c r="I78" i="7"/>
  <c r="L78" i="7"/>
  <c r="D49" i="2"/>
  <c r="G49" i="2"/>
  <c r="D50" i="2"/>
  <c r="G50" i="2"/>
  <c r="D51" i="2"/>
  <c r="G51" i="2"/>
  <c r="D45" i="2"/>
  <c r="G45" i="2"/>
  <c r="D46" i="2"/>
  <c r="G46" i="2"/>
  <c r="D47" i="2"/>
  <c r="G47" i="2"/>
  <c r="D48" i="2"/>
  <c r="G48" i="2"/>
  <c r="G44" i="2"/>
  <c r="D44" i="2"/>
  <c r="L130" i="7"/>
  <c r="L132" i="7"/>
  <c r="I132" i="7"/>
  <c r="I130" i="7"/>
  <c r="L128" i="7"/>
  <c r="I128" i="7"/>
  <c r="L126" i="7"/>
  <c r="I126" i="7"/>
  <c r="L124" i="7"/>
  <c r="I124" i="7"/>
  <c r="L122" i="7"/>
  <c r="I122" i="7"/>
  <c r="L120" i="7"/>
  <c r="I120" i="7"/>
  <c r="L118" i="7"/>
  <c r="I118" i="7"/>
  <c r="P133" i="7"/>
  <c r="R132" i="7"/>
  <c r="Q132" i="7"/>
  <c r="P131" i="7"/>
  <c r="R130" i="7"/>
  <c r="R131" i="7" s="1"/>
  <c r="Q130" i="7"/>
  <c r="Q131" i="7" s="1"/>
  <c r="P129" i="7"/>
  <c r="R128" i="7"/>
  <c r="R129" i="7" s="1"/>
  <c r="Q128" i="7"/>
  <c r="Q129" i="7" s="1"/>
  <c r="P127" i="7"/>
  <c r="R126" i="7"/>
  <c r="R127" i="7" s="1"/>
  <c r="Q126" i="7"/>
  <c r="Q127" i="7" s="1"/>
  <c r="P125" i="7"/>
  <c r="R124" i="7"/>
  <c r="R125" i="7" s="1"/>
  <c r="Q124" i="7"/>
  <c r="Q125" i="7" s="1"/>
  <c r="P123" i="7"/>
  <c r="R122" i="7"/>
  <c r="R123" i="7" s="1"/>
  <c r="Q122" i="7"/>
  <c r="Q123" i="7" s="1"/>
  <c r="P121" i="7"/>
  <c r="R120" i="7"/>
  <c r="R121" i="7" s="1"/>
  <c r="Q120" i="7"/>
  <c r="Q121" i="7" s="1"/>
  <c r="P119" i="7"/>
  <c r="R118" i="7"/>
  <c r="R119" i="7" s="1"/>
  <c r="Q118" i="7"/>
  <c r="Q119" i="7" s="1"/>
  <c r="R133" i="7" l="1"/>
  <c r="Q133" i="7"/>
  <c r="P115" i="7"/>
  <c r="R114" i="7"/>
  <c r="R115" i="7" s="1"/>
  <c r="Q114" i="7"/>
  <c r="Q115" i="7" s="1"/>
  <c r="P113" i="7"/>
  <c r="R112" i="7"/>
  <c r="R113" i="7" s="1"/>
  <c r="Q112" i="7"/>
  <c r="Q113" i="7" s="1"/>
  <c r="P111" i="7"/>
  <c r="R110" i="7"/>
  <c r="R111" i="7" s="1"/>
  <c r="Q110" i="7"/>
  <c r="Q111" i="7" s="1"/>
  <c r="P109" i="7"/>
  <c r="R108" i="7"/>
  <c r="R109" i="7" s="1"/>
  <c r="Q108" i="7"/>
  <c r="Q109" i="7" s="1"/>
  <c r="P107" i="7"/>
  <c r="R106" i="7"/>
  <c r="R107" i="7" s="1"/>
  <c r="Q106" i="7"/>
  <c r="Q107" i="7" s="1"/>
  <c r="P75" i="7"/>
  <c r="R74" i="7"/>
  <c r="R75" i="7" s="1"/>
  <c r="Q74" i="7"/>
  <c r="Q75" i="7" s="1"/>
  <c r="P73" i="7"/>
  <c r="R72" i="7"/>
  <c r="R73" i="7" s="1"/>
  <c r="Q72" i="7"/>
  <c r="Q73" i="7" s="1"/>
  <c r="P71" i="7"/>
  <c r="R70" i="7"/>
  <c r="R71" i="7" s="1"/>
  <c r="Q70" i="7"/>
  <c r="Q71" i="7" s="1"/>
  <c r="R68" i="7"/>
  <c r="R69" i="7" s="1"/>
  <c r="Q68" i="7"/>
  <c r="P69" i="7"/>
  <c r="L114" i="7" l="1"/>
  <c r="I114" i="7"/>
  <c r="I112" i="7"/>
  <c r="L112" i="7"/>
  <c r="G43" i="2"/>
  <c r="G42" i="2"/>
  <c r="G41" i="2"/>
  <c r="G40" i="2"/>
  <c r="G39" i="2"/>
  <c r="G38" i="2"/>
  <c r="L106" i="7"/>
  <c r="L108" i="7"/>
  <c r="L110" i="7"/>
  <c r="I110" i="7"/>
  <c r="I108" i="7"/>
  <c r="I106" i="7"/>
  <c r="D41" i="2"/>
  <c r="D42" i="2"/>
  <c r="D43" i="2"/>
  <c r="D39" i="2"/>
  <c r="D40" i="2"/>
  <c r="I74" i="7"/>
  <c r="L74" i="7"/>
  <c r="L72" i="7"/>
  <c r="I72" i="7"/>
  <c r="L70" i="7"/>
  <c r="I70" i="7"/>
  <c r="L68" i="7"/>
  <c r="I68" i="7"/>
  <c r="D38" i="2" l="1"/>
  <c r="C57" i="11" l="1"/>
  <c r="C58" i="11"/>
  <c r="C59" i="11"/>
  <c r="C60" i="11"/>
  <c r="C61" i="11"/>
  <c r="D30" i="2" l="1"/>
  <c r="D34" i="2"/>
  <c r="D35" i="2"/>
  <c r="D33" i="2"/>
  <c r="P61" i="7"/>
  <c r="R60" i="7"/>
  <c r="Q60" i="7"/>
  <c r="P59" i="7"/>
  <c r="R58" i="7"/>
  <c r="R59" i="7" s="1"/>
  <c r="Q58" i="7"/>
  <c r="Q59" i="7" s="1"/>
  <c r="L58" i="7"/>
  <c r="I58" i="7"/>
  <c r="I60" i="7"/>
  <c r="L60" i="7"/>
  <c r="R62" i="7"/>
  <c r="Q62" i="7"/>
  <c r="P63" i="7"/>
  <c r="L62" i="7"/>
  <c r="I62" i="7"/>
  <c r="I50" i="7"/>
  <c r="L50" i="7"/>
  <c r="R50" i="7"/>
  <c r="Q50" i="7"/>
  <c r="D36" i="2"/>
  <c r="P67" i="7"/>
  <c r="R66" i="7"/>
  <c r="Q66" i="7"/>
  <c r="P65" i="7"/>
  <c r="R64" i="7"/>
  <c r="Q64" i="7"/>
  <c r="P57" i="7"/>
  <c r="R56" i="7"/>
  <c r="Q56" i="7"/>
  <c r="L66" i="7"/>
  <c r="L64" i="7"/>
  <c r="L56" i="7"/>
  <c r="I66" i="7"/>
  <c r="I64" i="7"/>
  <c r="I56" i="7"/>
  <c r="R54" i="7"/>
  <c r="Q54" i="7"/>
  <c r="P55" i="7"/>
  <c r="L54" i="7"/>
  <c r="I54" i="7"/>
  <c r="R104" i="7"/>
  <c r="Q104" i="7"/>
  <c r="L104" i="7"/>
  <c r="I104" i="7"/>
  <c r="D31" i="2"/>
  <c r="D32" i="2"/>
  <c r="G31" i="2"/>
  <c r="R48" i="7"/>
  <c r="Q48" i="7"/>
  <c r="P49" i="7"/>
  <c r="D7" i="2"/>
  <c r="D8" i="2"/>
  <c r="D9" i="2"/>
  <c r="D10" i="2"/>
  <c r="D11" i="2"/>
  <c r="D12" i="2"/>
  <c r="D13" i="2"/>
  <c r="D14" i="2"/>
  <c r="D15" i="2"/>
  <c r="D16" i="2"/>
  <c r="D17" i="2"/>
  <c r="D18" i="2"/>
  <c r="D20" i="2"/>
  <c r="D21" i="2"/>
  <c r="D22" i="2"/>
  <c r="D23" i="2"/>
  <c r="D24" i="2"/>
  <c r="D25" i="2"/>
  <c r="D26" i="2"/>
  <c r="D27" i="2"/>
  <c r="D28" i="2"/>
  <c r="D29" i="2"/>
  <c r="D6" i="2"/>
  <c r="G15" i="2"/>
  <c r="G16" i="2"/>
  <c r="G17" i="2"/>
  <c r="G18" i="2"/>
  <c r="G14" i="2"/>
  <c r="R51" i="7" l="1"/>
  <c r="Q51" i="7"/>
  <c r="R63" i="7"/>
  <c r="R61" i="7"/>
  <c r="Q61" i="7"/>
  <c r="Q63" i="7"/>
  <c r="Q65" i="7"/>
  <c r="Q55" i="7"/>
  <c r="Q67" i="7"/>
  <c r="R67" i="7"/>
  <c r="R65" i="7"/>
  <c r="R55" i="7"/>
  <c r="Q57" i="7"/>
  <c r="R57" i="7"/>
  <c r="G3" i="2"/>
  <c r="D3" i="2"/>
  <c r="L94" i="7"/>
  <c r="I48" i="7"/>
  <c r="L48" i="7"/>
  <c r="Q49" i="7"/>
  <c r="C18" i="11"/>
  <c r="C19" i="11"/>
  <c r="C20" i="11"/>
  <c r="C21" i="11"/>
  <c r="C22" i="11"/>
  <c r="C23" i="11"/>
  <c r="C24" i="11"/>
  <c r="R44" i="7"/>
  <c r="R42" i="7"/>
  <c r="R40" i="7"/>
  <c r="R38" i="7"/>
  <c r="R36" i="7"/>
  <c r="Q46" i="7"/>
  <c r="Q44" i="7"/>
  <c r="Q42" i="7"/>
  <c r="Q40" i="7"/>
  <c r="Q38" i="7"/>
  <c r="Q36" i="7"/>
  <c r="Q32" i="7"/>
  <c r="Q34" i="7"/>
  <c r="Q35" i="7" s="1"/>
  <c r="R34" i="7"/>
  <c r="R35" i="7" s="1"/>
  <c r="R32" i="7"/>
  <c r="R33" i="7" s="1"/>
  <c r="R30" i="7"/>
  <c r="Q30" i="7"/>
  <c r="P47" i="7"/>
  <c r="P45" i="7"/>
  <c r="P43" i="7"/>
  <c r="P41" i="7"/>
  <c r="P39" i="7"/>
  <c r="P37" i="7"/>
  <c r="P35" i="7"/>
  <c r="P33" i="7"/>
  <c r="P31" i="7"/>
  <c r="P19" i="7"/>
  <c r="G46" i="7"/>
  <c r="I46" i="7"/>
  <c r="I38" i="7"/>
  <c r="L46" i="7"/>
  <c r="L44" i="7"/>
  <c r="L42" i="7"/>
  <c r="L40" i="7"/>
  <c r="L38" i="7"/>
  <c r="L36" i="7"/>
  <c r="L34" i="7"/>
  <c r="L32" i="7"/>
  <c r="L30" i="7"/>
  <c r="K30" i="7"/>
  <c r="I44" i="7"/>
  <c r="I42" i="7"/>
  <c r="I40" i="7"/>
  <c r="I36" i="7"/>
  <c r="I34" i="7"/>
  <c r="I30" i="7"/>
  <c r="R46" i="7" l="1"/>
  <c r="Q45" i="7"/>
  <c r="Q47" i="7"/>
  <c r="R49" i="7"/>
  <c r="R39" i="7"/>
  <c r="R43" i="7"/>
  <c r="R45" i="7"/>
  <c r="R41" i="7"/>
  <c r="Q43" i="7"/>
  <c r="Q39" i="7"/>
  <c r="Q41" i="7"/>
  <c r="Q37" i="7"/>
  <c r="Q33" i="7"/>
  <c r="R37" i="7"/>
  <c r="Q31" i="7"/>
  <c r="R31" i="7"/>
  <c r="I32" i="7"/>
  <c r="L28" i="7"/>
  <c r="L26" i="7"/>
  <c r="L24" i="7"/>
  <c r="L22" i="7"/>
  <c r="L20" i="7"/>
  <c r="L18" i="7"/>
  <c r="L16" i="7"/>
  <c r="L14" i="7"/>
  <c r="L12" i="7"/>
  <c r="L10" i="7"/>
  <c r="L8" i="7"/>
  <c r="L6" i="7"/>
  <c r="L4" i="7"/>
  <c r="I102" i="7"/>
  <c r="I100" i="7"/>
  <c r="I98" i="7"/>
  <c r="I96" i="7"/>
  <c r="I94" i="7"/>
  <c r="I28" i="7"/>
  <c r="I26" i="7"/>
  <c r="I24" i="7"/>
  <c r="I22" i="7"/>
  <c r="I20" i="7"/>
  <c r="I18" i="7"/>
  <c r="I16" i="7"/>
  <c r="I14" i="7"/>
  <c r="I12" i="7"/>
  <c r="I10" i="7"/>
  <c r="I8" i="7"/>
  <c r="I6" i="7"/>
  <c r="I4" i="7"/>
  <c r="L96" i="7"/>
  <c r="R28" i="7"/>
  <c r="L98" i="7"/>
  <c r="L100" i="7"/>
  <c r="L102" i="7"/>
  <c r="R47" i="7" l="1"/>
  <c r="Q8" i="7" l="1"/>
  <c r="Q6" i="7"/>
  <c r="Q7" i="7" s="1"/>
  <c r="I27" i="9" l="1"/>
  <c r="P7" i="7" l="1"/>
  <c r="R4" i="7"/>
  <c r="C17" i="11"/>
  <c r="Q16" i="7"/>
  <c r="Q4" i="7"/>
  <c r="E87" i="11"/>
  <c r="C87" i="11" l="1"/>
  <c r="R5" i="7"/>
  <c r="Q5" i="7"/>
  <c r="C56" i="11"/>
  <c r="C10" i="11"/>
  <c r="C5" i="11"/>
  <c r="C7" i="11"/>
  <c r="C6" i="11"/>
  <c r="C9" i="11"/>
  <c r="C8" i="11"/>
  <c r="C14" i="11"/>
  <c r="C13" i="11"/>
  <c r="C15" i="11"/>
  <c r="C16" i="11"/>
  <c r="C12" i="11"/>
  <c r="C11" i="11"/>
  <c r="Q22" i="7" l="1"/>
  <c r="P103" i="7"/>
  <c r="P101" i="7"/>
  <c r="P99" i="7"/>
  <c r="P97" i="7"/>
  <c r="R102" i="7"/>
  <c r="R103" i="7" s="1"/>
  <c r="R100" i="7"/>
  <c r="R101" i="7" s="1"/>
  <c r="R98" i="7"/>
  <c r="R99" i="7" s="1"/>
  <c r="R96" i="7"/>
  <c r="R97" i="7" s="1"/>
  <c r="R94" i="7"/>
  <c r="P95" i="7"/>
  <c r="Q102" i="7"/>
  <c r="Q103" i="7" s="1"/>
  <c r="Q100" i="7"/>
  <c r="Q101" i="7" s="1"/>
  <c r="Q98" i="7"/>
  <c r="Q99" i="7" s="1"/>
  <c r="Q96" i="7"/>
  <c r="Q97" i="7" s="1"/>
  <c r="Q94" i="7"/>
  <c r="Q18" i="7"/>
  <c r="R18" i="7"/>
  <c r="Q95" i="7" l="1"/>
  <c r="R95" i="7"/>
  <c r="R19" i="7"/>
  <c r="Q19" i="7"/>
  <c r="P29" i="7" l="1"/>
  <c r="P27" i="7"/>
  <c r="P25" i="7"/>
  <c r="P23" i="7"/>
  <c r="P21" i="7"/>
  <c r="Q28" i="7"/>
  <c r="Q26" i="7"/>
  <c r="Q24" i="7"/>
  <c r="Q20" i="7"/>
  <c r="R26" i="7"/>
  <c r="R24" i="7"/>
  <c r="R22" i="7"/>
  <c r="R20" i="7"/>
  <c r="R23" i="7" l="1"/>
  <c r="R25" i="7"/>
  <c r="R29" i="7"/>
  <c r="R27" i="7"/>
  <c r="Q23" i="7"/>
  <c r="Q25" i="7"/>
  <c r="Q27" i="7"/>
  <c r="Q29" i="7"/>
  <c r="R21" i="7"/>
  <c r="Q21" i="7"/>
  <c r="R6" i="7" l="1"/>
  <c r="R7" i="7" s="1"/>
  <c r="R8" i="7"/>
  <c r="R9" i="7" s="1"/>
  <c r="R10" i="7"/>
  <c r="R11" i="7" s="1"/>
  <c r="R12" i="7"/>
  <c r="R13" i="7" s="1"/>
  <c r="R14" i="7"/>
  <c r="R15" i="7" s="1"/>
  <c r="R16" i="7"/>
  <c r="Q14" i="7"/>
  <c r="Q15" i="7" s="1"/>
  <c r="Q12" i="7"/>
  <c r="Q13" i="7" s="1"/>
  <c r="Q10" i="7"/>
  <c r="Q11" i="7" s="1"/>
  <c r="Q9" i="7"/>
  <c r="P17" i="7"/>
  <c r="P15" i="7"/>
  <c r="P13" i="7"/>
  <c r="P11" i="7"/>
  <c r="P9" i="7"/>
  <c r="Q17" i="7" l="1"/>
  <c r="R17" i="7"/>
  <c r="P105" i="7"/>
  <c r="Q105" i="7"/>
  <c r="R105" i="7"/>
  <c r="C4" i="11"/>
  <c r="Q69"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Slav K</author>
  </authors>
  <commentList>
    <comment ref="C116" authorId="0" shapeId="0" xr:uid="{00000000-0006-0000-0200-000001000000}">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Savova, Malina</author>
  </authors>
  <commentList>
    <comment ref="C12" authorId="0" shapeId="0" xr:uid="{00000000-0006-0000-0600-000001000000}">
      <text>
        <r>
          <rPr>
            <sz val="9"/>
            <color indexed="81"/>
            <rFont val="Tahoma"/>
            <family val="2"/>
          </rPr>
          <t xml:space="preserve">
Used to be made of PU; since Nov 2024 - fiberglass
</t>
        </r>
      </text>
    </comment>
  </commentList>
</comments>
</file>

<file path=xl/sharedStrings.xml><?xml version="1.0" encoding="utf-8"?>
<sst xmlns="http://schemas.openxmlformats.org/spreadsheetml/2006/main" count="1367" uniqueCount="752">
  <si>
    <t>Product</t>
  </si>
  <si>
    <t>surface</t>
  </si>
  <si>
    <t>White RAL 9016</t>
  </si>
  <si>
    <t>Green RAL 6002</t>
  </si>
  <si>
    <t>Color of the grip part of the surface</t>
  </si>
  <si>
    <t>Color of the smooth part of the surface</t>
  </si>
  <si>
    <t>Light green RAL 6018</t>
  </si>
  <si>
    <t>Orange RAL 2004</t>
  </si>
  <si>
    <t>GLOSSY</t>
  </si>
  <si>
    <t>MATTE</t>
  </si>
  <si>
    <t>Product ID</t>
  </si>
  <si>
    <t>Black RAL 9005</t>
  </si>
  <si>
    <t>Light blue RAL 5015</t>
  </si>
  <si>
    <t>Violet RAL 4008</t>
  </si>
  <si>
    <t>Dark blue RAL 5005</t>
  </si>
  <si>
    <t>Red RAL 3020</t>
  </si>
  <si>
    <t>Amount</t>
  </si>
  <si>
    <t>33/27/12
36/26/10
33/25/6</t>
  </si>
  <si>
    <t>&lt;choose surface&gt;</t>
  </si>
  <si>
    <t>&lt;choose color&gt;</t>
  </si>
  <si>
    <t>Dimension
(cm)</t>
  </si>
  <si>
    <t>Smooth part surface color</t>
  </si>
  <si>
    <t>Grip part surface color</t>
  </si>
  <si>
    <t>48/38/8    
 50/45/12  
50/35/15</t>
  </si>
  <si>
    <t>43/27/8
 36/32/9 
 45/23/5</t>
  </si>
  <si>
    <t>54/32/9
   53/40/11 
  47/43/13</t>
  </si>
  <si>
    <t xml:space="preserve">   45/33/11  
 46/38/6
 43/38/9</t>
  </si>
  <si>
    <t>60/40/9  
  62/45/13
  78/36/10</t>
  </si>
  <si>
    <t>---</t>
  </si>
  <si>
    <t>Weight
/set/
(kg)</t>
  </si>
  <si>
    <t xml:space="preserve">Smooth part surface </t>
  </si>
  <si>
    <t>43/32/10
45/34/13
50/42/14</t>
  </si>
  <si>
    <t>55/36/9
48/34/11
47/38/12</t>
  </si>
  <si>
    <t>56/33/10
57/36/13
56/35/16</t>
  </si>
  <si>
    <t>55/28/13
61/29/13
56/28/9</t>
  </si>
  <si>
    <t>65/35/11
70/37/11
68/39/13</t>
  </si>
  <si>
    <t>Dark gray RAL 7011</t>
  </si>
  <si>
    <t>Mint RAL 6027</t>
  </si>
  <si>
    <t>Subtotal (Entropy Dual)</t>
  </si>
  <si>
    <t>Subtotal (Pulsar Dual)</t>
  </si>
  <si>
    <t>Subtotal (Nebula Dual)</t>
  </si>
  <si>
    <t>Subtotal (Quantium Dual)</t>
  </si>
  <si>
    <t>Subtotal (Axiom Dual)</t>
  </si>
  <si>
    <t>Quantity</t>
  </si>
  <si>
    <t>Weight
 (kg)</t>
  </si>
  <si>
    <t>avg. ~35/25</t>
  </si>
  <si>
    <t>Subtotal (Narwhal PU Dual)</t>
  </si>
  <si>
    <t>Full Friction</t>
  </si>
  <si>
    <t xml:space="preserve"> </t>
  </si>
  <si>
    <t>Narwala</t>
  </si>
  <si>
    <t>Orca</t>
  </si>
  <si>
    <t>Pressure M</t>
  </si>
  <si>
    <t>DUAL</t>
  </si>
  <si>
    <t>Pressure S</t>
  </si>
  <si>
    <t>Vaccum M</t>
  </si>
  <si>
    <t>Balance M</t>
  </si>
  <si>
    <t>Balance S</t>
  </si>
  <si>
    <t>Nebula</t>
  </si>
  <si>
    <t>Pulsar</t>
  </si>
  <si>
    <t>Quantum</t>
  </si>
  <si>
    <t>Axiom</t>
  </si>
  <si>
    <t>Entropy</t>
  </si>
  <si>
    <t>Vaccuum S</t>
  </si>
  <si>
    <t>FULL FRICTION</t>
  </si>
  <si>
    <t>Friction</t>
  </si>
  <si>
    <t>Dual</t>
  </si>
  <si>
    <t>Vacuum S</t>
  </si>
  <si>
    <t>Vacuum M</t>
  </si>
  <si>
    <t>PT_Product</t>
  </si>
  <si>
    <t>PT_Friction</t>
  </si>
  <si>
    <t>Narwal PU</t>
  </si>
  <si>
    <t>Quantium</t>
  </si>
  <si>
    <t>Trickit name</t>
  </si>
  <si>
    <t>Color</t>
  </si>
  <si>
    <t>RAL Code</t>
  </si>
  <si>
    <t>RAL Name</t>
  </si>
  <si>
    <t>Hex Code (nearest match)</t>
  </si>
  <si>
    <t>Yellow RAL 1023</t>
  </si>
  <si>
    <t>RAL 1023</t>
  </si>
  <si>
    <t>Traffic Yellow</t>
  </si>
  <si>
    <t>#FAD201</t>
  </si>
  <si>
    <t>RAL 2004</t>
  </si>
  <si>
    <t>Pure Orange</t>
  </si>
  <si>
    <t>#F44611</t>
  </si>
  <si>
    <t>RAL 3020</t>
  </si>
  <si>
    <t>Traffic Red</t>
  </si>
  <si>
    <t>#CC0605</t>
  </si>
  <si>
    <t>RAL 4008</t>
  </si>
  <si>
    <t>Signal Violet</t>
  </si>
  <si>
    <t>#924E7D</t>
  </si>
  <si>
    <t>RAL 5005</t>
  </si>
  <si>
    <t>Signal Blue</t>
  </si>
  <si>
    <t>#1E2460</t>
  </si>
  <si>
    <t>RAL 5015</t>
  </si>
  <si>
    <t>Sky Blue</t>
  </si>
  <si>
    <t>#2271B3</t>
  </si>
  <si>
    <t>RAL 6002</t>
  </si>
  <si>
    <t>Leaf Green</t>
  </si>
  <si>
    <t>#2D572C</t>
  </si>
  <si>
    <t>RAL 6018</t>
  </si>
  <si>
    <t>Yellow Green</t>
  </si>
  <si>
    <t>#57A639</t>
  </si>
  <si>
    <t>RAL 6027</t>
  </si>
  <si>
    <t>Light Green</t>
  </si>
  <si>
    <t>#84C3BE</t>
  </si>
  <si>
    <t xml:space="preserve">Grey RAL 7001 </t>
  </si>
  <si>
    <t>RAL 7001</t>
  </si>
  <si>
    <t>Silver Gray</t>
  </si>
  <si>
    <t>#8A9597</t>
  </si>
  <si>
    <t>RAL 7011</t>
  </si>
  <si>
    <t>Iron Gray</t>
  </si>
  <si>
    <t>#434B4D</t>
  </si>
  <si>
    <t>RAL 9005</t>
  </si>
  <si>
    <t>Jet Black</t>
  </si>
  <si>
    <t>#0A0A0A</t>
  </si>
  <si>
    <t>RAL 9016</t>
  </si>
  <si>
    <t>Traffic White</t>
  </si>
  <si>
    <t>#F6F6F6</t>
  </si>
  <si>
    <t>Gray RAL 7001</t>
  </si>
  <si>
    <t>Price (excl.VAT)</t>
  </si>
  <si>
    <t xml:space="preserve"> Quantity</t>
  </si>
  <si>
    <t xml:space="preserve"> Amount</t>
  </si>
  <si>
    <t xml:space="preserve"> Weight
 (kg)</t>
  </si>
  <si>
    <t>PT_inventory #</t>
  </si>
  <si>
    <t>PT_UnitPrice</t>
  </si>
  <si>
    <t>Leaves</t>
  </si>
  <si>
    <t>Date:</t>
  </si>
  <si>
    <t>Email:</t>
  </si>
  <si>
    <t>Phone:</t>
  </si>
  <si>
    <t>Street:</t>
  </si>
  <si>
    <t>City:</t>
  </si>
  <si>
    <t>State:</t>
  </si>
  <si>
    <t>Do you prefer to make your own shipping arrangements?</t>
  </si>
  <si>
    <t>Yes</t>
  </si>
  <si>
    <t>Smooth surface</t>
  </si>
  <si>
    <t xml:space="preserve"> UnitPrice</t>
  </si>
  <si>
    <t xml:space="preserve"> Product</t>
  </si>
  <si>
    <t xml:space="preserve"> Friction</t>
  </si>
  <si>
    <t>No</t>
  </si>
  <si>
    <t xml:space="preserve"> Product ID</t>
  </si>
  <si>
    <t>n.a</t>
  </si>
  <si>
    <t>ShippingYesNo</t>
  </si>
  <si>
    <t>https://drive.google.com/uc?export=view&amp;id=</t>
  </si>
  <si>
    <t>Link</t>
  </si>
  <si>
    <t>Use for entry form</t>
  </si>
  <si>
    <t>FGDF001</t>
  </si>
  <si>
    <t>FGDF002</t>
  </si>
  <si>
    <t>FGDF003</t>
  </si>
  <si>
    <t>FGDF004</t>
  </si>
  <si>
    <t>FGDF005</t>
  </si>
  <si>
    <t>FGDF006</t>
  </si>
  <si>
    <t>FGDF009</t>
  </si>
  <si>
    <t>FGDF010</t>
  </si>
  <si>
    <t>FGDF011</t>
  </si>
  <si>
    <t>FGDF012</t>
  </si>
  <si>
    <t>FGDF013</t>
  </si>
  <si>
    <t>FGDF014</t>
  </si>
  <si>
    <t>FGDF015</t>
  </si>
  <si>
    <t>FGFF009</t>
  </si>
  <si>
    <t>FGFF010</t>
  </si>
  <si>
    <t>FGFF011</t>
  </si>
  <si>
    <t>FGFF012</t>
  </si>
  <si>
    <t>FGFF013</t>
  </si>
  <si>
    <t>Grip color</t>
  </si>
  <si>
    <t>Smooth color</t>
  </si>
  <si>
    <t>Light green RAL 6002</t>
  </si>
  <si>
    <t xml:space="preserve">Order #: </t>
  </si>
  <si>
    <t>Company:</t>
  </si>
  <si>
    <t>Other comments/ special instructions:</t>
  </si>
  <si>
    <t>(Please contact Trickit if you need expedited delivery. Additional charges may apply.)</t>
  </si>
  <si>
    <t>Transportation cost and any applicable discounts and taxes will be reflected in the invoice.</t>
  </si>
  <si>
    <t>FGDF016</t>
  </si>
  <si>
    <r>
      <rPr>
        <b/>
        <sz val="24"/>
        <color theme="9" tint="-0.499984740745262"/>
        <rFont val="Arial"/>
        <family val="2"/>
      </rPr>
      <t>Order Form</t>
    </r>
    <r>
      <rPr>
        <b/>
        <sz val="24"/>
        <color theme="1"/>
        <rFont val="Arial"/>
        <family val="2"/>
      </rPr>
      <t xml:space="preserve">
</t>
    </r>
  </si>
  <si>
    <t xml:space="preserve">Billing: </t>
  </si>
  <si>
    <t>Entry Form</t>
  </si>
  <si>
    <t>PUDF008</t>
  </si>
  <si>
    <t>Subtotal (Leaves Dual)</t>
  </si>
  <si>
    <t>Subtotal (Entropy Full Friction)</t>
  </si>
  <si>
    <t>Subtotal (Pulsar Full Friction)</t>
  </si>
  <si>
    <t>Subtotal (Nebula Full Friction)</t>
  </si>
  <si>
    <t>Subtotal (Quantium Full Friction)</t>
  </si>
  <si>
    <t>Subtotal (Axiom Full Friction)</t>
  </si>
  <si>
    <t>Subtotal (Leaves Full Friction)</t>
  </si>
  <si>
    <t>Subtotal (Pressure S Dual)</t>
  </si>
  <si>
    <t>Subtotal (Pressure M Dual)</t>
  </si>
  <si>
    <t>Subtotal (Vacuum S Dual)</t>
  </si>
  <si>
    <t>Subtotal (Vacuum M Dual)</t>
  </si>
  <si>
    <t>Subtotal (Balance S Dual)</t>
  </si>
  <si>
    <t>Subtotal (Balance M Dual)</t>
  </si>
  <si>
    <t>https://drive.google.com/file/d/1bxjy2IVRUUtYL0FY0FVlkCRW-4xzvHqQ/view?usp=sharing</t>
  </si>
  <si>
    <t xml:space="preserve">To select your items, please go to the Entry Form. </t>
  </si>
  <si>
    <t xml:space="preserve">Full Friction </t>
  </si>
  <si>
    <t>Description</t>
  </si>
  <si>
    <r>
      <rPr>
        <b/>
        <sz val="14"/>
        <color theme="1"/>
        <rFont val="Calibri"/>
        <family val="2"/>
        <scheme val="minor"/>
      </rPr>
      <t>Trickit OOD</t>
    </r>
    <r>
      <rPr>
        <sz val="14"/>
        <color theme="1"/>
        <rFont val="Calibri"/>
        <family val="2"/>
        <scheme val="minor"/>
      </rPr>
      <t xml:space="preserve">
Sofia, Bulgaria
email: office@trickitholds.com
https://www.trickitholds.com</t>
    </r>
  </si>
  <si>
    <t>VAT/GST no.</t>
  </si>
  <si>
    <t>please unlock the file:</t>
  </si>
  <si>
    <t>1. Open Windows File Explorer and go to the folder where you saved the file.</t>
  </si>
  <si>
    <r>
      <t>2. Right-click the file and choose </t>
    </r>
    <r>
      <rPr>
        <b/>
        <sz val="14"/>
        <color rgb="FF1E1E1E"/>
        <rFont val="Calibri"/>
        <family val="2"/>
        <scheme val="minor"/>
      </rPr>
      <t>Properties </t>
    </r>
    <r>
      <rPr>
        <sz val="14"/>
        <color rgb="FF1E1E1E"/>
        <rFont val="Calibri"/>
        <family val="2"/>
        <scheme val="minor"/>
      </rPr>
      <t>from the context menu.</t>
    </r>
  </si>
  <si>
    <r>
      <t>3. At the bottom of the </t>
    </r>
    <r>
      <rPr>
        <b/>
        <sz val="14"/>
        <color rgb="FF1E1E1E"/>
        <rFont val="Calibri"/>
        <family val="2"/>
        <scheme val="minor"/>
      </rPr>
      <t>General </t>
    </r>
    <r>
      <rPr>
        <sz val="14"/>
        <color rgb="FF1E1E1E"/>
        <rFont val="Calibri"/>
        <family val="2"/>
        <scheme val="minor"/>
      </rPr>
      <t>tab, select the </t>
    </r>
    <r>
      <rPr>
        <b/>
        <sz val="14"/>
        <color rgb="FF1E1E1E"/>
        <rFont val="Calibri"/>
        <family val="2"/>
        <scheme val="minor"/>
      </rPr>
      <t>Unblock </t>
    </r>
    <r>
      <rPr>
        <sz val="14"/>
        <color rgb="FF1E1E1E"/>
        <rFont val="Calibri"/>
        <family val="2"/>
        <scheme val="minor"/>
      </rPr>
      <t>checkbox and select </t>
    </r>
    <r>
      <rPr>
        <b/>
        <sz val="14"/>
        <color rgb="FF1E1E1E"/>
        <rFont val="Calibri"/>
        <family val="2"/>
        <scheme val="minor"/>
      </rPr>
      <t>OK</t>
    </r>
    <r>
      <rPr>
        <sz val="14"/>
        <color rgb="FF1E1E1E"/>
        <rFont val="Calibri"/>
        <family val="2"/>
        <scheme val="minor"/>
      </rPr>
      <t>.</t>
    </r>
  </si>
  <si>
    <t>Please note that this file contains macros. If Excel shows you a message in a pink banner</t>
  </si>
  <si>
    <t>that there is SECURITY RISK and Microsoft has blocked macros from running,</t>
  </si>
  <si>
    <t>If Microsoft blocked macros…</t>
  </si>
  <si>
    <r>
      <t>Please fill in all the</t>
    </r>
    <r>
      <rPr>
        <b/>
        <sz val="14"/>
        <color rgb="FF1E1E1E"/>
        <rFont val="Calibri"/>
        <family val="2"/>
        <scheme val="minor"/>
      </rPr>
      <t xml:space="preserve"> white fields</t>
    </r>
    <r>
      <rPr>
        <sz val="14"/>
        <color rgb="FF1E1E1E"/>
        <rFont val="Calibri"/>
        <family val="2"/>
        <scheme val="minor"/>
      </rPr>
      <t xml:space="preserve"> in the Order Form--buyer's info, shipping address and arrangements, dates, instructions.</t>
    </r>
  </si>
  <si>
    <r>
      <t xml:space="preserve">Before order confirmation, Trickit will contact you to discuss the </t>
    </r>
    <r>
      <rPr>
        <b/>
        <sz val="14"/>
        <color rgb="FF1E1E1E"/>
        <rFont val="Calibri"/>
        <family val="2"/>
        <scheme val="minor"/>
      </rPr>
      <t>shipment date</t>
    </r>
    <r>
      <rPr>
        <sz val="14"/>
        <color rgb="FF1E1E1E"/>
        <rFont val="Calibri"/>
        <family val="2"/>
        <scheme val="minor"/>
      </rPr>
      <t xml:space="preserve"> if the one you requested can't be met.</t>
    </r>
  </si>
  <si>
    <r>
      <t>At any time you can press the button</t>
    </r>
    <r>
      <rPr>
        <b/>
        <sz val="14"/>
        <color theme="1"/>
        <rFont val="Calibri"/>
        <family val="2"/>
        <scheme val="minor"/>
      </rPr>
      <t xml:space="preserve"> "Update Order"</t>
    </r>
    <r>
      <rPr>
        <sz val="14"/>
        <color theme="1"/>
        <rFont val="Calibri"/>
        <family val="2"/>
        <scheme val="minor"/>
      </rPr>
      <t xml:space="preserve"> (in the upper right corner of the Entry Form) to reflect your choices into the Order Form.</t>
    </r>
  </si>
  <si>
    <r>
      <t>Please note that we will make our confirmation based on the items listed in the</t>
    </r>
    <r>
      <rPr>
        <b/>
        <u/>
        <sz val="14"/>
        <color rgb="FFFF0000"/>
        <rFont val="Calibri"/>
        <family val="2"/>
        <scheme val="minor"/>
      </rPr>
      <t xml:space="preserve"> Order Form</t>
    </r>
    <r>
      <rPr>
        <b/>
        <sz val="14"/>
        <color rgb="FFFF0000"/>
        <rFont val="Calibri"/>
        <family val="2"/>
        <scheme val="minor"/>
      </rPr>
      <t xml:space="preserve">. </t>
    </r>
  </si>
  <si>
    <r>
      <rPr>
        <b/>
        <sz val="11"/>
        <color theme="1"/>
        <rFont val="Arial"/>
        <family val="2"/>
      </rPr>
      <t xml:space="preserve">For orders of 5000€ or less, 100% deposit is </t>
    </r>
    <r>
      <rPr>
        <sz val="11"/>
        <color theme="1"/>
        <rFont val="Arial"/>
        <family val="2"/>
      </rPr>
      <t>required upon order confirmation.</t>
    </r>
  </si>
  <si>
    <r>
      <rPr>
        <b/>
        <sz val="11"/>
        <color theme="1"/>
        <rFont val="Arial"/>
        <family val="2"/>
      </rPr>
      <t xml:space="preserve">For orders of more than 5000€, 50% deposit is </t>
    </r>
    <r>
      <rPr>
        <sz val="11"/>
        <color theme="1"/>
        <rFont val="Arial"/>
        <family val="2"/>
      </rPr>
      <t>required upon order confirmation;</t>
    </r>
  </si>
  <si>
    <t>the remaining amount upon shipment.</t>
  </si>
  <si>
    <t>Contact person:</t>
  </si>
  <si>
    <t>PT_macros</t>
  </si>
  <si>
    <t>Billing Address:</t>
  </si>
  <si>
    <t>Delivery Address:</t>
  </si>
  <si>
    <t>After selecting items, 
click on Update Order</t>
  </si>
  <si>
    <r>
      <t xml:space="preserve">Please select the color and surface for each product, as well as the number of sets you want to order. If you want to order from the same product different combination of colors/surface, use the </t>
    </r>
    <r>
      <rPr>
        <b/>
        <sz val="14"/>
        <color theme="1"/>
        <rFont val="Calibri"/>
        <family val="2"/>
        <scheme val="minor"/>
      </rPr>
      <t>"add [product name] row"</t>
    </r>
    <r>
      <rPr>
        <sz val="14"/>
        <color theme="1"/>
        <rFont val="Calibri"/>
        <family val="2"/>
        <scheme val="minor"/>
      </rPr>
      <t xml:space="preserve"> button to add another row for the same product. You can remove the last added by using the</t>
    </r>
    <r>
      <rPr>
        <b/>
        <sz val="14"/>
        <color theme="1"/>
        <rFont val="Calibri"/>
        <family val="2"/>
        <scheme val="minor"/>
      </rPr>
      <t xml:space="preserve"> "remove last"</t>
    </r>
    <r>
      <rPr>
        <sz val="14"/>
        <color theme="1"/>
        <rFont val="Calibri"/>
        <family val="2"/>
        <scheme val="minor"/>
      </rPr>
      <t xml:space="preserve"> button.</t>
    </r>
  </si>
  <si>
    <t>How to fill in the Order Form</t>
  </si>
  <si>
    <t>How to use the Entry Form</t>
  </si>
  <si>
    <r>
      <t xml:space="preserve">Products for which the quantity is empty or zero will </t>
    </r>
    <r>
      <rPr>
        <b/>
        <sz val="14"/>
        <color theme="1"/>
        <rFont val="Calibri"/>
        <family val="2"/>
        <scheme val="minor"/>
      </rPr>
      <t>not</t>
    </r>
    <r>
      <rPr>
        <sz val="14"/>
        <color theme="1"/>
        <rFont val="Calibri"/>
        <family val="2"/>
        <scheme val="minor"/>
      </rPr>
      <t xml:space="preserve"> be included in the order.</t>
    </r>
  </si>
  <si>
    <t>Before sending us the order, kindly make sure you have clicked on "Update Order" after your latest selection, so that the two forms are in sync.</t>
  </si>
  <si>
    <t>Inspect products before each setup to ensure their structural integrity. Do not use macros/holds with compromised structural integrity, as this can lead to injuries.</t>
  </si>
  <si>
    <t>The installation of the macros/holds must be carried out in the presence and under the control of competent personnel. Incorrect installation may lead to injury.</t>
  </si>
  <si>
    <t>Do not over-tighten. Do not use old holes in the wall on which you are installing the macros/holds.</t>
  </si>
  <si>
    <t>In some cases, after intensive or prolonged use, it may be necessary to re-tighten the screws of the macros/holds.</t>
  </si>
  <si>
    <t>All macros/holds made of PU are intended for indoor use.</t>
  </si>
  <si>
    <t>The entire hold/macro should rest fully on the climbing wall; no parts of it may protrude outside of the wall.</t>
  </si>
  <si>
    <r>
      <rPr>
        <b/>
        <sz val="14"/>
        <color theme="1"/>
        <rFont val="Calibri"/>
        <family val="2"/>
        <scheme val="minor"/>
      </rPr>
      <t>Pressure S Dual</t>
    </r>
    <r>
      <rPr>
        <sz val="14"/>
        <color theme="1"/>
        <rFont val="Calibri"/>
        <family val="2"/>
        <scheme val="minor"/>
      </rPr>
      <t xml:space="preserve">
Set of 3 fiberglass macros size S</t>
    </r>
  </si>
  <si>
    <r>
      <rPr>
        <b/>
        <sz val="14"/>
        <color theme="1"/>
        <rFont val="Calibri"/>
        <family val="2"/>
        <scheme val="minor"/>
      </rPr>
      <t>Pressure M Dual</t>
    </r>
    <r>
      <rPr>
        <sz val="14"/>
        <color theme="1"/>
        <rFont val="Calibri"/>
        <family val="2"/>
        <scheme val="minor"/>
      </rPr>
      <t xml:space="preserve">
Set of 3 fiberglass macros size М</t>
    </r>
  </si>
  <si>
    <r>
      <rPr>
        <b/>
        <sz val="14"/>
        <color theme="1"/>
        <rFont val="Calibri"/>
        <family val="2"/>
        <scheme val="minor"/>
      </rPr>
      <t>Vacuum S Dual</t>
    </r>
    <r>
      <rPr>
        <sz val="14"/>
        <color theme="1"/>
        <rFont val="Calibri"/>
        <family val="2"/>
        <scheme val="minor"/>
      </rPr>
      <t xml:space="preserve">
Set of 3 fiberglass macros size S</t>
    </r>
  </si>
  <si>
    <r>
      <rPr>
        <b/>
        <sz val="14"/>
        <color theme="1"/>
        <rFont val="Calibri"/>
        <family val="2"/>
        <scheme val="minor"/>
      </rPr>
      <t>Vacuum M Dual</t>
    </r>
    <r>
      <rPr>
        <sz val="14"/>
        <color theme="1"/>
        <rFont val="Calibri"/>
        <family val="2"/>
        <scheme val="minor"/>
      </rPr>
      <t xml:space="preserve">
Set of 3 fiberglass macros size М</t>
    </r>
  </si>
  <si>
    <r>
      <rPr>
        <b/>
        <sz val="14"/>
        <color theme="1"/>
        <rFont val="Calibri"/>
        <family val="2"/>
        <scheme val="minor"/>
      </rPr>
      <t>Balance S Dual</t>
    </r>
    <r>
      <rPr>
        <sz val="14"/>
        <color theme="1"/>
        <rFont val="Calibri"/>
        <family val="2"/>
        <scheme val="minor"/>
      </rPr>
      <t xml:space="preserve">
Set of 3 fiberglass macros size S</t>
    </r>
  </si>
  <si>
    <r>
      <rPr>
        <b/>
        <sz val="14"/>
        <color theme="1"/>
        <rFont val="Calibri"/>
        <family val="2"/>
        <scheme val="minor"/>
      </rPr>
      <t>Balance M Dual</t>
    </r>
    <r>
      <rPr>
        <sz val="14"/>
        <color theme="1"/>
        <rFont val="Calibri"/>
        <family val="2"/>
        <scheme val="minor"/>
      </rPr>
      <t xml:space="preserve">
Set of 3 fiberglass macros size М</t>
    </r>
  </si>
  <si>
    <r>
      <rPr>
        <b/>
        <sz val="14"/>
        <color theme="1"/>
        <rFont val="Calibri"/>
        <family val="2"/>
        <scheme val="minor"/>
      </rPr>
      <t>Entropy Full Friction</t>
    </r>
    <r>
      <rPr>
        <sz val="14"/>
        <color theme="1"/>
        <rFont val="Calibri"/>
        <family val="2"/>
        <scheme val="minor"/>
      </rPr>
      <t xml:space="preserve">
Set of 3 fiberglass macros </t>
    </r>
  </si>
  <si>
    <r>
      <rPr>
        <b/>
        <sz val="14"/>
        <color theme="1"/>
        <rFont val="Calibri"/>
        <family val="2"/>
        <scheme val="minor"/>
      </rPr>
      <t>Pulsar Full Friction</t>
    </r>
    <r>
      <rPr>
        <sz val="14"/>
        <color theme="1"/>
        <rFont val="Calibri"/>
        <family val="2"/>
        <scheme val="minor"/>
      </rPr>
      <t xml:space="preserve">
Set of 3 fiberglass macros </t>
    </r>
  </si>
  <si>
    <r>
      <rPr>
        <b/>
        <sz val="14"/>
        <color theme="1"/>
        <rFont val="Calibri"/>
        <family val="2"/>
        <scheme val="minor"/>
      </rPr>
      <t>Nebula Full Friction</t>
    </r>
    <r>
      <rPr>
        <sz val="14"/>
        <color theme="1"/>
        <rFont val="Calibri"/>
        <family val="2"/>
        <scheme val="minor"/>
      </rPr>
      <t xml:space="preserve">
Set of 3 fiberglass macros </t>
    </r>
  </si>
  <si>
    <r>
      <rPr>
        <b/>
        <sz val="14"/>
        <color theme="1"/>
        <rFont val="Calibri"/>
        <family val="2"/>
        <scheme val="minor"/>
      </rPr>
      <t>Quantium Full Friction</t>
    </r>
    <r>
      <rPr>
        <sz val="14"/>
        <color theme="1"/>
        <rFont val="Calibri"/>
        <family val="2"/>
        <scheme val="minor"/>
      </rPr>
      <t xml:space="preserve">
Set of 3 fiberglass macros </t>
    </r>
  </si>
  <si>
    <r>
      <rPr>
        <b/>
        <sz val="14"/>
        <color theme="1"/>
        <rFont val="Calibri"/>
        <family val="2"/>
        <scheme val="minor"/>
      </rPr>
      <t>Axiom Full Friction</t>
    </r>
    <r>
      <rPr>
        <sz val="14"/>
        <color theme="1"/>
        <rFont val="Calibri"/>
        <family val="2"/>
        <scheme val="minor"/>
      </rPr>
      <t xml:space="preserve">
Set of 3 fiberglass macros </t>
    </r>
  </si>
  <si>
    <t>surface-Narwhal</t>
  </si>
  <si>
    <t>Color of the smooth part -Orca</t>
  </si>
  <si>
    <t>&lt;&lt;for now we don't offer it in black</t>
  </si>
  <si>
    <t>FGFF014</t>
  </si>
  <si>
    <t>Compliance with these instructions is a basic requirement for safe use of the products, and warranty application. </t>
  </si>
  <si>
    <t>Upon receipt of your order:</t>
  </si>
  <si>
    <t>1) Inspect carefully the packaging - if there are any damages to the carton box, contact the delivery company.</t>
  </si>
  <si>
    <t xml:space="preserve">3) Contact Trickit as soon as possible and provide the photos together with description of the defects, so that the problem can be resolved. </t>
  </si>
  <si>
    <t>2) Each macro/hold should be inspected immediately after receiving the order. If you find defects that compromise the strength and safety, or if the appearance is not as expected, please take photos.</t>
  </si>
  <si>
    <t>The holds/macros are designed with a certain number of mounting holes; you must use all of them. You should not drill holes in the macros/holds. Screwing holds on the product is at your own risk - this may cause structural damage.</t>
  </si>
  <si>
    <t>Wall surface &amp; general instructions:</t>
  </si>
  <si>
    <t>Screws &amp; Bolts:</t>
  </si>
  <si>
    <r>
      <t xml:space="preserve">Where the volume/hold is designed to be fixed with a mounting bolt it is necessary to use an </t>
    </r>
    <r>
      <rPr>
        <u/>
        <sz val="12"/>
        <color rgb="FF222222"/>
        <rFont val="Arial"/>
        <family val="2"/>
      </rPr>
      <t>M10 socket head bolt</t>
    </r>
    <r>
      <rPr>
        <sz val="12"/>
        <color rgb="FF222222"/>
        <rFont val="Arial"/>
        <family val="2"/>
      </rPr>
      <t xml:space="preserve"> of the appropriate length so that the bolt protrudes beyond the t-nut on the back of the wall.</t>
    </r>
  </si>
  <si>
    <r>
      <t xml:space="preserve">The </t>
    </r>
    <r>
      <rPr>
        <u/>
        <sz val="12"/>
        <color rgb="FF222222"/>
        <rFont val="Arial"/>
        <family val="2"/>
      </rPr>
      <t>optimal size of the screws' diameter is 4.5mm</t>
    </r>
    <r>
      <rPr>
        <sz val="12"/>
        <color rgb="FF222222"/>
        <rFont val="Arial"/>
        <family val="2"/>
      </rPr>
      <t xml:space="preserve">. Screws under 4.0mm may not provide a strong enough installation. Screws over 5.0mm can compromise the structural integrity of the holds/macros. Do not use screws over 5.0mm! 
</t>
    </r>
  </si>
  <si>
    <t>Woodscrews are generally not recommended for repeated use and should be inspected or discarded after each reset.</t>
  </si>
  <si>
    <t>All products made of fiberglass and plywood can be used outdoors, but under shelter and protected from direct exposure to moisture, rain, snow and sunlight. Outdoor use could reduce the life of the product and could cause the colours to fade more quickly. </t>
  </si>
  <si>
    <t>Using macros/holds continuously under intense climbing as steps without change is not desirable. This may deteriorate their surface characteristics.</t>
  </si>
  <si>
    <t>The macros/holds should be removed from the wall to be cleaned thoroughly. We don't recommend using chemicals; we recommend using water jet with a water temperature no higher than 40°C (100°F) at a distance no closer than 35cm, to avoid damaging the surface. </t>
  </si>
  <si>
    <t>The macros/holds must be cleaned regularly, and the frequency of cleaning must be in accordance with the intensity and duration of use.</t>
  </si>
  <si>
    <t>Тhrowing, careless treatment of the products, or misuse can lead to structural or cosmetic problems that manifest themselves immediately or over time, for which Trickit will not be responsible.</t>
  </si>
  <si>
    <t>Warranty and Replacement:</t>
  </si>
  <si>
    <t>Cleaning:</t>
  </si>
  <si>
    <t>Installation</t>
  </si>
  <si>
    <t>Use and maintenance</t>
  </si>
  <si>
    <t>General:</t>
  </si>
  <si>
    <t>Storage:</t>
  </si>
  <si>
    <t>Zip code:</t>
  </si>
  <si>
    <t>Country:</t>
  </si>
  <si>
    <t>Between detailed cleanings, installed macros/holds should be cleaned regularly with climbing brushes.</t>
  </si>
  <si>
    <t>No rope may run over the macro/hold on climbing walls, as damage may occur to the hold, macro and rope.</t>
  </si>
  <si>
    <r>
      <t xml:space="preserve">Make sure the length of the screw goes through the </t>
    </r>
    <r>
      <rPr>
        <sz val="12"/>
        <rFont val="Arial"/>
        <family val="2"/>
      </rPr>
      <t>entire mounting surface of the wall. When attaching holds with screws ensure that the  screw thread is protruding at least 5 mm from the back of birch plywood wall</t>
    </r>
    <r>
      <rPr>
        <sz val="12"/>
        <color rgb="FF222222"/>
        <rFont val="Arial"/>
        <family val="2"/>
      </rPr>
      <t xml:space="preserve">. The screws must not protrude beyond the mounting bushings. The entire thread of the screw must be screwed into the mounting hole.  </t>
    </r>
  </si>
  <si>
    <t>The macros/holds must be installed on a flat surface according to the standards for climbing walls.</t>
  </si>
  <si>
    <t>The products are specified for temperatures from +55°C to -15°C.</t>
  </si>
  <si>
    <t>FGDF017</t>
  </si>
  <si>
    <t>FGDF018</t>
  </si>
  <si>
    <t>FGDF019</t>
  </si>
  <si>
    <t>FGDF020</t>
  </si>
  <si>
    <t>FGDF021</t>
  </si>
  <si>
    <t>FGDF022</t>
  </si>
  <si>
    <t>d=60 h=21</t>
  </si>
  <si>
    <t>d=60 h=15</t>
  </si>
  <si>
    <t>d=60 h=25</t>
  </si>
  <si>
    <t>FGDF023</t>
  </si>
  <si>
    <t>d=60 h=21
d=60 h=21</t>
  </si>
  <si>
    <t>Planet 1a</t>
  </si>
  <si>
    <t>Planet 1b</t>
  </si>
  <si>
    <t>Planet 1</t>
  </si>
  <si>
    <t>Planet 2</t>
  </si>
  <si>
    <t>Planet 3</t>
  </si>
  <si>
    <t>Planet 4</t>
  </si>
  <si>
    <t>Planet 5</t>
  </si>
  <si>
    <t>Planet 6</t>
  </si>
  <si>
    <r>
      <rPr>
        <b/>
        <sz val="14"/>
        <color theme="1"/>
        <rFont val="Calibri"/>
        <family val="2"/>
        <scheme val="minor"/>
      </rPr>
      <t>Entropy</t>
    </r>
    <r>
      <rPr>
        <sz val="14"/>
        <color theme="1"/>
        <rFont val="Calibri"/>
        <family val="2"/>
        <scheme val="minor"/>
      </rPr>
      <t xml:space="preserve"> </t>
    </r>
    <r>
      <rPr>
        <b/>
        <sz val="14"/>
        <color theme="1"/>
        <rFont val="Calibri"/>
        <family val="2"/>
        <scheme val="minor"/>
      </rPr>
      <t>Dual</t>
    </r>
    <r>
      <rPr>
        <sz val="14"/>
        <color theme="1"/>
        <rFont val="Calibri"/>
        <family val="2"/>
        <scheme val="minor"/>
      </rPr>
      <t xml:space="preserve">
Set of 3 fiberglass macros </t>
    </r>
  </si>
  <si>
    <r>
      <rPr>
        <b/>
        <sz val="14"/>
        <color theme="1"/>
        <rFont val="Calibri"/>
        <family val="2"/>
        <scheme val="minor"/>
      </rPr>
      <t>Pulsar Dual</t>
    </r>
    <r>
      <rPr>
        <sz val="14"/>
        <color theme="1"/>
        <rFont val="Calibri"/>
        <family val="2"/>
        <scheme val="minor"/>
      </rPr>
      <t xml:space="preserve">
Set of 3 fiberglass macros </t>
    </r>
  </si>
  <si>
    <r>
      <rPr>
        <b/>
        <sz val="14"/>
        <color theme="1"/>
        <rFont val="Calibri"/>
        <family val="2"/>
        <scheme val="minor"/>
      </rPr>
      <t>Nebula Dual</t>
    </r>
    <r>
      <rPr>
        <sz val="14"/>
        <color theme="1"/>
        <rFont val="Calibri"/>
        <family val="2"/>
        <scheme val="minor"/>
      </rPr>
      <t xml:space="preserve">
Set of 3 fiberglass macros </t>
    </r>
  </si>
  <si>
    <r>
      <rPr>
        <b/>
        <sz val="14"/>
        <color theme="1"/>
        <rFont val="Calibri"/>
        <family val="2"/>
        <scheme val="minor"/>
      </rPr>
      <t>Quantium Dual</t>
    </r>
    <r>
      <rPr>
        <sz val="14"/>
        <color theme="1"/>
        <rFont val="Calibri"/>
        <family val="2"/>
        <scheme val="minor"/>
      </rPr>
      <t xml:space="preserve">
Set of 3 fiberglass macros </t>
    </r>
  </si>
  <si>
    <r>
      <rPr>
        <b/>
        <sz val="14"/>
        <color theme="1"/>
        <rFont val="Calibri"/>
        <family val="2"/>
        <scheme val="minor"/>
      </rPr>
      <t xml:space="preserve">Axiom Dual
</t>
    </r>
    <r>
      <rPr>
        <sz val="14"/>
        <color theme="1"/>
        <rFont val="Calibri"/>
        <family val="2"/>
        <scheme val="minor"/>
      </rPr>
      <t xml:space="preserve">Set of 3 fiberglass macros </t>
    </r>
  </si>
  <si>
    <t>FGDF024</t>
  </si>
  <si>
    <t>Planet S</t>
  </si>
  <si>
    <t>kg</t>
  </si>
  <si>
    <t>d=28 h10</t>
  </si>
  <si>
    <t>d=26 h8</t>
  </si>
  <si>
    <t>d=24 h6</t>
  </si>
  <si>
    <t>d=23 h8</t>
  </si>
  <si>
    <t>d=22 h5</t>
  </si>
  <si>
    <t>d=20.5 h5</t>
  </si>
  <si>
    <t>d=20 h4</t>
  </si>
  <si>
    <t>d=16 h4</t>
  </si>
  <si>
    <t>продаваме ги само като сет от 8бр</t>
  </si>
  <si>
    <t>Subtotal (Planet S full set Dual)</t>
  </si>
  <si>
    <t>Planet S (full set)</t>
  </si>
  <si>
    <t>8 sizes:
d=16 to 28
h=4 to 10</t>
  </si>
  <si>
    <t>d=60
h=15 to 25</t>
  </si>
  <si>
    <t>Desired shipping by date:</t>
  </si>
  <si>
    <t>Planet S full</t>
  </si>
  <si>
    <r>
      <rPr>
        <b/>
        <sz val="11"/>
        <color theme="1"/>
        <rFont val="Arial"/>
        <family val="2"/>
      </rPr>
      <t>Pressure S Dual</t>
    </r>
    <r>
      <rPr>
        <sz val="11"/>
        <color theme="1"/>
        <rFont val="Arial"/>
        <family val="2"/>
      </rPr>
      <t xml:space="preserve">
Set of 3 fiberglass macros size S</t>
    </r>
  </si>
  <si>
    <r>
      <rPr>
        <b/>
        <sz val="11"/>
        <color theme="1"/>
        <rFont val="Arial"/>
        <family val="2"/>
      </rPr>
      <t>Pressure M Dual</t>
    </r>
    <r>
      <rPr>
        <sz val="11"/>
        <color theme="1"/>
        <rFont val="Arial"/>
        <family val="2"/>
      </rPr>
      <t xml:space="preserve">
Set of 3 fiberglass macros size М</t>
    </r>
  </si>
  <si>
    <r>
      <rPr>
        <b/>
        <sz val="11"/>
        <color theme="1"/>
        <rFont val="Arial"/>
        <family val="2"/>
      </rPr>
      <t>Vacuum S Dual</t>
    </r>
    <r>
      <rPr>
        <sz val="11"/>
        <color theme="1"/>
        <rFont val="Arial"/>
        <family val="2"/>
      </rPr>
      <t xml:space="preserve">
Set of 3 fiberglass macros size S</t>
    </r>
  </si>
  <si>
    <r>
      <rPr>
        <b/>
        <sz val="11"/>
        <color theme="1"/>
        <rFont val="Arial"/>
        <family val="2"/>
      </rPr>
      <t>Vacuum M Dual</t>
    </r>
    <r>
      <rPr>
        <sz val="11"/>
        <color theme="1"/>
        <rFont val="Arial"/>
        <family val="2"/>
      </rPr>
      <t xml:space="preserve">
Set of 3 fiberglass macros size М</t>
    </r>
  </si>
  <si>
    <r>
      <rPr>
        <b/>
        <sz val="11"/>
        <color theme="1"/>
        <rFont val="Arial"/>
        <family val="2"/>
      </rPr>
      <t>Balance S Dual</t>
    </r>
    <r>
      <rPr>
        <sz val="11"/>
        <color theme="1"/>
        <rFont val="Arial"/>
        <family val="2"/>
      </rPr>
      <t xml:space="preserve">
Set of 3 fiberglass macros size S</t>
    </r>
  </si>
  <si>
    <r>
      <rPr>
        <b/>
        <sz val="11"/>
        <color theme="1"/>
        <rFont val="Arial"/>
        <family val="2"/>
      </rPr>
      <t>Balance M Dual</t>
    </r>
    <r>
      <rPr>
        <sz val="11"/>
        <color theme="1"/>
        <rFont val="Arial"/>
        <family val="2"/>
      </rPr>
      <t xml:space="preserve">
Set of 3 fiberglass macros size М</t>
    </r>
  </si>
  <si>
    <r>
      <rPr>
        <b/>
        <sz val="11"/>
        <color theme="1"/>
        <rFont val="Arial"/>
        <family val="2"/>
      </rPr>
      <t>Entropy Dual</t>
    </r>
    <r>
      <rPr>
        <sz val="11"/>
        <color theme="1"/>
        <rFont val="Arial"/>
        <family val="2"/>
      </rPr>
      <t xml:space="preserve">
Set of 3 fiberglass macros </t>
    </r>
  </si>
  <si>
    <r>
      <rPr>
        <b/>
        <sz val="11"/>
        <color theme="1"/>
        <rFont val="Arial"/>
        <family val="2"/>
      </rPr>
      <t>Pulsar Dual</t>
    </r>
    <r>
      <rPr>
        <sz val="11"/>
        <color theme="1"/>
        <rFont val="Arial"/>
        <family val="2"/>
      </rPr>
      <t xml:space="preserve">
Set of 3 fiberglass macros </t>
    </r>
  </si>
  <si>
    <r>
      <rPr>
        <b/>
        <sz val="11"/>
        <color theme="1"/>
        <rFont val="Arial"/>
        <family val="2"/>
      </rPr>
      <t>Nebula Dual</t>
    </r>
    <r>
      <rPr>
        <sz val="11"/>
        <color theme="1"/>
        <rFont val="Arial"/>
        <family val="2"/>
      </rPr>
      <t xml:space="preserve">
Set of 3 fiberglass macros </t>
    </r>
  </si>
  <si>
    <r>
      <rPr>
        <b/>
        <sz val="11"/>
        <color theme="1"/>
        <rFont val="Arial"/>
        <family val="2"/>
      </rPr>
      <t>Quantium Dual</t>
    </r>
    <r>
      <rPr>
        <sz val="11"/>
        <color theme="1"/>
        <rFont val="Arial"/>
        <family val="2"/>
      </rPr>
      <t xml:space="preserve">
Set of 3 fiberglass macros </t>
    </r>
  </si>
  <si>
    <r>
      <rPr>
        <b/>
        <sz val="11"/>
        <color theme="1"/>
        <rFont val="Arial"/>
        <family val="2"/>
      </rPr>
      <t>Axiom Dual</t>
    </r>
    <r>
      <rPr>
        <sz val="11"/>
        <color theme="1"/>
        <rFont val="Arial"/>
        <family val="2"/>
      </rPr>
      <t xml:space="preserve">
Set of 3 fiberglass macros </t>
    </r>
  </si>
  <si>
    <r>
      <rPr>
        <b/>
        <sz val="11"/>
        <color theme="1"/>
        <rFont val="Arial"/>
        <family val="2"/>
      </rPr>
      <t>Nebula Full Friction</t>
    </r>
    <r>
      <rPr>
        <sz val="11"/>
        <color theme="1"/>
        <rFont val="Arial"/>
        <family val="2"/>
      </rPr>
      <t xml:space="preserve">
Set of 3 fiberglass macros </t>
    </r>
  </si>
  <si>
    <r>
      <rPr>
        <b/>
        <sz val="11"/>
        <color theme="1"/>
        <rFont val="Arial"/>
        <family val="2"/>
      </rPr>
      <t>Quantium Full Friction</t>
    </r>
    <r>
      <rPr>
        <sz val="11"/>
        <color theme="1"/>
        <rFont val="Arial"/>
        <family val="2"/>
      </rPr>
      <t xml:space="preserve">
Set of 3 fiberglass macros </t>
    </r>
  </si>
  <si>
    <r>
      <rPr>
        <b/>
        <sz val="11"/>
        <color theme="1"/>
        <rFont val="Arial"/>
        <family val="2"/>
      </rPr>
      <t>Axiom Full Friction</t>
    </r>
    <r>
      <rPr>
        <sz val="11"/>
        <color theme="1"/>
        <rFont val="Arial"/>
        <family val="2"/>
      </rPr>
      <t xml:space="preserve">
Set of 3 fiberglass macros </t>
    </r>
  </si>
  <si>
    <r>
      <rPr>
        <b/>
        <sz val="14"/>
        <color theme="1"/>
        <rFont val="Calibri"/>
        <family val="2"/>
        <scheme val="minor"/>
      </rPr>
      <t>Narwhal PU Dual</t>
    </r>
    <r>
      <rPr>
        <sz val="14"/>
        <color theme="1"/>
        <rFont val="Calibri"/>
        <family val="2"/>
        <scheme val="minor"/>
      </rPr>
      <t xml:space="preserve">
Set of 15 PU holds and macros different sizes </t>
    </r>
  </si>
  <si>
    <r>
      <rPr>
        <b/>
        <sz val="11"/>
        <color theme="1"/>
        <rFont val="Arial"/>
        <family val="2"/>
      </rPr>
      <t>Narwhal PU Dual</t>
    </r>
    <r>
      <rPr>
        <sz val="11"/>
        <color theme="1"/>
        <rFont val="Arial"/>
        <family val="2"/>
      </rPr>
      <t xml:space="preserve">
Set of 15 PU holds and macros different sizes </t>
    </r>
  </si>
  <si>
    <t>Subtotal (Planet 1a L Dual)</t>
  </si>
  <si>
    <t>Subtotal (Planet 1b L Dual)</t>
  </si>
  <si>
    <t>Subtotal (Planet 1 L Dual)</t>
  </si>
  <si>
    <t>Subtotal (Planet 2 L Dual)</t>
  </si>
  <si>
    <t>Subtotal (Planet 3 L Dual)</t>
  </si>
  <si>
    <t>Subtotal (Planet 4 L Dual)</t>
  </si>
  <si>
    <t>Subtotal (Planet 5 L Dual)</t>
  </si>
  <si>
    <t>Planet 1a L</t>
  </si>
  <si>
    <t>Planet 1b L</t>
  </si>
  <si>
    <t xml:space="preserve">Planet 1 L </t>
  </si>
  <si>
    <t>Planet 2 L</t>
  </si>
  <si>
    <t>Planet 3 L</t>
  </si>
  <si>
    <t>Planet 4 L</t>
  </si>
  <si>
    <t>Planet 5 L</t>
  </si>
  <si>
    <t>Planet 6 L</t>
  </si>
  <si>
    <t>Planet L (full set)</t>
  </si>
  <si>
    <t>If holds or macros are stacked, we strongly recommend that carpet, fleece or similar suitable layers should be placed between them to maintain the longevity of the coating.</t>
  </si>
  <si>
    <r>
      <t>You should use the</t>
    </r>
    <r>
      <rPr>
        <b/>
        <sz val="14"/>
        <color theme="1"/>
        <rFont val="Calibri"/>
        <family val="2"/>
        <scheme val="minor"/>
      </rPr>
      <t xml:space="preserve"> Entry Form </t>
    </r>
    <r>
      <rPr>
        <sz val="14"/>
        <color theme="1"/>
        <rFont val="Calibri"/>
        <family val="2"/>
        <scheme val="minor"/>
      </rPr>
      <t xml:space="preserve">to select the items you would like to order. </t>
    </r>
  </si>
  <si>
    <t>Subtotal (Planet 6 L Dual)</t>
  </si>
  <si>
    <t>Subtotal (Planet L full set Dual)</t>
  </si>
  <si>
    <t>FGDF025</t>
  </si>
  <si>
    <t>FGDF026</t>
  </si>
  <si>
    <t>Subtotal (Ventus Dual)</t>
  </si>
  <si>
    <t>FGDF007</t>
  </si>
  <si>
    <t>Subtotal (Orca Dual)</t>
  </si>
  <si>
    <r>
      <rPr>
        <b/>
        <sz val="14"/>
        <color theme="1"/>
        <rFont val="Calibri"/>
        <family val="2"/>
        <scheme val="minor"/>
      </rPr>
      <t xml:space="preserve">Orca Dual
</t>
    </r>
    <r>
      <rPr>
        <sz val="14"/>
        <color theme="1"/>
        <rFont val="Calibri"/>
        <family val="2"/>
        <scheme val="minor"/>
      </rPr>
      <t>Set of 11 fiberglass holds  and macros different sizes</t>
    </r>
  </si>
  <si>
    <r>
      <rPr>
        <b/>
        <sz val="11"/>
        <color theme="1"/>
        <rFont val="Arial"/>
        <family val="2"/>
      </rPr>
      <t>Orca Dual</t>
    </r>
    <r>
      <rPr>
        <sz val="11"/>
        <color theme="1"/>
        <rFont val="Arial"/>
        <family val="2"/>
      </rPr>
      <t xml:space="preserve">
Set of 11 fiberglass holds  and macros different sizes</t>
    </r>
  </si>
  <si>
    <r>
      <rPr>
        <b/>
        <sz val="11"/>
        <color rgb="FFFF0000"/>
        <rFont val="Arial"/>
        <family val="2"/>
      </rPr>
      <t>DISCONTINUED</t>
    </r>
    <r>
      <rPr>
        <b/>
        <sz val="11"/>
        <color theme="1"/>
        <rFont val="Arial"/>
        <family val="2"/>
      </rPr>
      <t xml:space="preserve">
Leaves Dual</t>
    </r>
    <r>
      <rPr>
        <sz val="11"/>
        <color theme="1"/>
        <rFont val="Arial"/>
        <family val="2"/>
      </rPr>
      <t xml:space="preserve">
Set of 3 fiberglass macros</t>
    </r>
  </si>
  <si>
    <r>
      <rPr>
        <b/>
        <sz val="11"/>
        <color rgb="FFFF0000"/>
        <rFont val="Arial"/>
        <family val="2"/>
      </rPr>
      <t>DISCONTINUED</t>
    </r>
    <r>
      <rPr>
        <b/>
        <sz val="11"/>
        <color theme="1"/>
        <rFont val="Arial"/>
        <family val="2"/>
      </rPr>
      <t xml:space="preserve">
Leaves Full Friction</t>
    </r>
    <r>
      <rPr>
        <sz val="11"/>
        <color theme="1"/>
        <rFont val="Arial"/>
        <family val="2"/>
      </rPr>
      <t xml:space="preserve">
Set of 3 fiberglass macros</t>
    </r>
  </si>
  <si>
    <t>FGDF027</t>
  </si>
  <si>
    <t>FGDF028</t>
  </si>
  <si>
    <t>FGDF029</t>
  </si>
  <si>
    <t>FGDF030</t>
  </si>
  <si>
    <t>FGFF026</t>
  </si>
  <si>
    <t>d=48
h=4 to 12</t>
  </si>
  <si>
    <t>d=48
h=4</t>
  </si>
  <si>
    <t>d=48
h=7</t>
  </si>
  <si>
    <t>d=48
h=12</t>
  </si>
  <si>
    <t>Subtotal (Gambit h=4 Dual)</t>
  </si>
  <si>
    <t>Subtotal (Gambit h=7 Dual)</t>
  </si>
  <si>
    <t>Subtotal (Gambit h=12 Dual)</t>
  </si>
  <si>
    <t>Subtotal (Gambit (full set) Dual)</t>
  </si>
  <si>
    <t>Planet S&amp;L</t>
  </si>
  <si>
    <t>Subtotal (Planet S&amp;L Dual)</t>
  </si>
  <si>
    <t>Gambit h=4</t>
  </si>
  <si>
    <t>Gambit h=12</t>
  </si>
  <si>
    <t>Gambit h=7</t>
  </si>
  <si>
    <t>Ventus</t>
  </si>
  <si>
    <t>Cumulus</t>
  </si>
  <si>
    <t>Gambit full set</t>
  </si>
  <si>
    <t>21 different sizes</t>
  </si>
  <si>
    <t>Planet L full</t>
  </si>
  <si>
    <t>Gambit</t>
  </si>
  <si>
    <t>Gambit h4</t>
  </si>
  <si>
    <t>Gambit h7</t>
  </si>
  <si>
    <t>Gambit h12</t>
  </si>
  <si>
    <t>L  40 to 80
W 14 to 25</t>
  </si>
  <si>
    <t>https://drive.google.com/file/d/1vYyZLRn9Kir0-i7s4GQFsd2Se3vgHzk8/view?usp=sharing</t>
  </si>
  <si>
    <t>https://drive.google.com/file/d/1ESfa66M10tlvlc_F0i_nHPOG9II1P6aM/view?usp=sharing</t>
  </si>
  <si>
    <t>https://drive.google.com/file/d/1y-3g-5vLREXqn-WzGUaSoGk0XsDu5EN7/view?usp=sharing</t>
  </si>
  <si>
    <t>https://drive.google.com/file/d/1pUZv2KOkaeS37ocjcKGcTiTr219b2blz/view?usp=sharing</t>
  </si>
  <si>
    <t>https://drive.google.com/file/d/1tod3suu3TGeYpg2UWuPF7_sCYWs9Dfn2/view?usp=sharing</t>
  </si>
  <si>
    <t>https://drive.google.com/file/d/1Y1Ou2Ba5EMt5Tk5lQubXsV9Oa_zPA3Vf/view?usp=sharing</t>
  </si>
  <si>
    <t>https://drive.google.com/file/d/1VBtBoUQvleTWJ08nfrUqriT93nYx1irK/view?usp=sharing</t>
  </si>
  <si>
    <t>https://drive.google.com/file/d/1qrLjURSPYcHQdiSXzIJRd-Fw1iKXcWku/view?usp=sharing</t>
  </si>
  <si>
    <t>https://drive.google.com/file/d/1NF7k3b3oS1S8LQlkflJCkDAJYYGcjXnG/view?usp=sharing</t>
  </si>
  <si>
    <t>https://drive.google.com/file/d/1UBeklR5vZ70XCVHRTcDib80Zynz5Qn7f/view?usp=sharing</t>
  </si>
  <si>
    <t>https://drive.google.com/file/d/1AJMgt1zHmJqnVcvTDuyjv6-Il7onb5I7/view?usp=sharing</t>
  </si>
  <si>
    <t>https://drive.google.com/file/d/1TZh--G6ZQz30cCAwA4k54jPWP0O1gKPr/view?usp=sharing</t>
  </si>
  <si>
    <t>https://drive.google.com/file/d/1h58iYwMl14vmNvukBl1m0PXIdaR7TVOr/view?usp=sharing</t>
  </si>
  <si>
    <t>https://drive.google.com/file/d/1904q2jMr4M3VeFWkrm1oGPvER32INInz/view?usp=sharing</t>
  </si>
  <si>
    <t>https://drive.google.com/file/d/1E-FBgFcqx2YhmdpUG_vIoWQBgWRJOVZ2/view?usp=sharing</t>
  </si>
  <si>
    <t>https://drive.google.com/file/d/1pG1cATfzPYMXgYZvNssOD97nhU1FbQ-Y/view?usp=sharing</t>
  </si>
  <si>
    <t>https://drive.google.com/file/d/1GuV7YmnBwEfKe3ABunftIYvj5RrcUh9e/view?usp=sharing</t>
  </si>
  <si>
    <t>https://drive.google.com/uc?export=view&amp;id=1GuV7YmnBwEfKe3ABunftIYvj5RrcUh9e</t>
  </si>
  <si>
    <t>https://drive.google.com/uc?export=view&amp;id=1Y1Ou2Ba5EMt5Tk5lQubXsV9Oa_zPA3Vf</t>
  </si>
  <si>
    <t>https://drive.google.com/uc?export=view&amp;id=1904q2jMr4M3VeFWkrm1oGPvER32INInz</t>
  </si>
  <si>
    <t>https://drive.google.com/uc?export=view&amp;id=1tod3suu3TGeYpg2UWuPF7_sCYWs9Dfn2</t>
  </si>
  <si>
    <t>https://drive.google.com/uc?export=view&amp;id=1UBeklR5vZ70XCVHRTcDib80Zynz5Qn7f</t>
  </si>
  <si>
    <t>https://drive.google.com/uc?export=view&amp;id=1TZh--G6ZQz30cCAwA4k54jPWP0O1gKPr</t>
  </si>
  <si>
    <t>https://drive.google.com/uc?export=view&amp;id=1y-3g-5vLREXqn-WzGUaSoGk0XsDu5EN7</t>
  </si>
  <si>
    <t>https://drive.google.com/uc?export=view&amp;id=1pG1cATfzPYMXgYZvNssOD97nhU1FbQ-Y</t>
  </si>
  <si>
    <t>https://drive.google.com/uc?export=view&amp;id=1qrLjURSPYcHQdiSXzIJRd-Fw1iKXcWku</t>
  </si>
  <si>
    <t>https://drive.google.com/uc?export=view&amp;id=1VBtBoUQvleTWJ08nfrUqriT93nYx1irK</t>
  </si>
  <si>
    <t>https://drive.google.com/uc?export=view&amp;id=1NF7k3b3oS1S8LQlkflJCkDAJYYGcjXnG</t>
  </si>
  <si>
    <t>https://drive.google.com/uc?export=view&amp;id=1ESfa66M10tlvlc_F0i_nHPOG9II1P6aM</t>
  </si>
  <si>
    <t>https://drive.google.com/uc?export=view&amp;id=1h58iYwMl14vmNvukBl1m0PXIdaR7TVOr</t>
  </si>
  <si>
    <t>https://drive.google.com/uc?export=view&amp;id=1AJMgt1zHmJqnVcvTDuyjv6-Il7onb5I7</t>
  </si>
  <si>
    <t>https://drive.google.com/uc?export=view&amp;id=1pUZv2KOkaeS37ocjcKGcTiTr219b2blz</t>
  </si>
  <si>
    <t>https://drive.google.com/uc?export=view&amp;id=1E-FBgFcqx2YhmdpUG_vIoWQBgWRJOVZ2</t>
  </si>
  <si>
    <t>https://drive.google.com/uc?export=view&amp;id=1vYyZLRn9Kir0-i7s4GQFsd2Se3vgHzk8</t>
  </si>
  <si>
    <t>https://drive.google.com/file/d/1Z2OQ56fkfVjJw0AuCNzC8e0nnJ6ZDLzy/view?usp=sharing</t>
  </si>
  <si>
    <t>https://drive.google.com/file/d/1EUviRSPK9N5MCDObo27mr0hk6B0AGB5n/view?usp=sharing</t>
  </si>
  <si>
    <t>https://drive.google.com/file/d/1SnJjVOJh9lkCPpVJ4Ti1zmpjNKmDAsDP/view?usp=sharing</t>
  </si>
  <si>
    <t>https://drive.google.com/file/d/1hsKhywDbHl8Sl62VO9gu7GZf4PzZS9I8/view?usp=sharing</t>
  </si>
  <si>
    <t>https://drive.google.com/file/d/1Cs852QWd7LOlDOSJtcKYTm6YV5T4MFE2/view?usp=sharing</t>
  </si>
  <si>
    <t>https://drive.google.com/file/d/1nQ4MDqZa75TemdSk0YFiZ1y9os7TOxnb/view?usp=sharing</t>
  </si>
  <si>
    <t>https://drive.google.com/file/d/182j-1wYzBqWAS7fKOE0cN8tO3w7kTDUu/view?usp=sharing</t>
  </si>
  <si>
    <t>https://drive.google.com/file/d/1MAmH8k9RUmhDkBj_zZM249Ey0Et9sybg/view?usp=sharing</t>
  </si>
  <si>
    <t>https://drive.google.com/file/d/1p-_0SBi-0mYgzKbA6ZQa2dv146ERHwHc/view?usp=sharing</t>
  </si>
  <si>
    <t>https://drive.google.com/file/d/1eP7iew7yfLW-WHO4w5R9ewG1zhjCddU3/view?usp=sharing</t>
  </si>
  <si>
    <t>https://drive.google.com/file/d/1X-uz5BCn2vDk7O4UjWeRgeJc5jZzl8wl/view?usp=sharing</t>
  </si>
  <si>
    <t>https://drive.google.com/file/d/1-FDlXD0wGmO8yOCa74LEgW1-8vZD_A93/view?usp=sharing</t>
  </si>
  <si>
    <t>https://drive.google.com/file/d/1rNrVxB46XTB0X_hTWfWcO9uo4Iu06-E1/view?usp=sharing</t>
  </si>
  <si>
    <t>https://drive.google.com/uc?export=view&amp;id=1Z2OQ56fkfVjJw0AuCNzC8e0nnJ6ZDLzy</t>
  </si>
  <si>
    <t>https://drive.google.com/uc?export=view&amp;id=1nQ4MDqZa75TemdSk0YFiZ1y9os7TOxnb</t>
  </si>
  <si>
    <t>https://drive.google.com/uc?export=view&amp;id=1Cs852QWd7LOlDOSJtcKYTm6YV5T4MFE2</t>
  </si>
  <si>
    <t>https://drive.google.com/uc?export=view&amp;id=1EUviRSPK9N5MCDObo27mr0hk6B0AGB5n</t>
  </si>
  <si>
    <t>https://drive.google.com/uc?export=view&amp;id=1-FDlXD0wGmO8yOCa74LEgW1-8vZD_A93</t>
  </si>
  <si>
    <t>https://drive.google.com/uc?export=view&amp;id=1X-uz5BCn2vDk7O4UjWeRgeJc5jZzl8wl</t>
  </si>
  <si>
    <t>https://drive.google.com/uc?export=view&amp;id=1eP7iew7yfLW-WHO4w5R9ewG1zhjCddU3</t>
  </si>
  <si>
    <t>https://drive.google.com/uc?export=view&amp;id=1p-_0SBi-0mYgzKbA6ZQa2dv146ERHwHc</t>
  </si>
  <si>
    <t>https://drive.google.com/uc?export=view&amp;id=1MAmH8k9RUmhDkBj_zZM249Ey0Et9sybg</t>
  </si>
  <si>
    <t>https://drive.google.com/uc?export=view&amp;id=182j-1wYzBqWAS7fKOE0cN8tO3w7kTDUu</t>
  </si>
  <si>
    <t>https://drive.google.com/uc?export=view&amp;id=1rNrVxB46XTB0X_hTWfWcO9uo4Iu06-E1</t>
  </si>
  <si>
    <t>https://drive.google.com/uc?export=view&amp;id=1hsKhywDbHl8Sl62VO9gu7GZf4PzZS9I8</t>
  </si>
  <si>
    <t>https://drive.google.com/uc?export=view&amp;id=1SnJjVOJh9lkCPpVJ4Ti1zmpjNKmDAsDP</t>
  </si>
  <si>
    <t>TFDF031</t>
  </si>
  <si>
    <t>TFDF032</t>
  </si>
  <si>
    <t>see sizes for sets S and L</t>
  </si>
  <si>
    <t>pcs</t>
  </si>
  <si>
    <t>Length cm</t>
  </si>
  <si>
    <t>width cm</t>
  </si>
  <si>
    <t>Leave XL</t>
  </si>
  <si>
    <t>Leave L</t>
  </si>
  <si>
    <t>Leave M</t>
  </si>
  <si>
    <t>Leave S</t>
  </si>
  <si>
    <t>Leave XS</t>
  </si>
  <si>
    <t>Leave XXS</t>
  </si>
  <si>
    <t>Total</t>
  </si>
  <si>
    <t>14 kg</t>
  </si>
  <si>
    <r>
      <rPr>
        <b/>
        <sz val="11"/>
        <color rgb="FFFF3300"/>
        <rFont val="Arial"/>
        <family val="2"/>
      </rPr>
      <t>DISCONTINUED</t>
    </r>
    <r>
      <rPr>
        <sz val="11"/>
        <color theme="1"/>
        <rFont val="Arial"/>
        <family val="2"/>
      </rPr>
      <t xml:space="preserve">
Cumulus Dual
Set of 5 thermoformed macros size M-XL</t>
    </r>
  </si>
  <si>
    <r>
      <rPr>
        <b/>
        <sz val="14"/>
        <color theme="1"/>
        <rFont val="Calibri"/>
        <family val="2"/>
        <scheme val="minor"/>
      </rPr>
      <t>Planet 1a L Dual</t>
    </r>
    <r>
      <rPr>
        <sz val="14"/>
        <color theme="1"/>
        <rFont val="Calibri"/>
        <family val="2"/>
        <scheme val="minor"/>
      </rPr>
      <t xml:space="preserve">
 Fiberglass macro size L</t>
    </r>
  </si>
  <si>
    <r>
      <rPr>
        <b/>
        <sz val="14"/>
        <color theme="1"/>
        <rFont val="Calibri"/>
        <family val="2"/>
        <scheme val="minor"/>
      </rPr>
      <t>Planet 1b L Dual</t>
    </r>
    <r>
      <rPr>
        <sz val="14"/>
        <color theme="1"/>
        <rFont val="Calibri"/>
        <family val="2"/>
        <scheme val="minor"/>
      </rPr>
      <t xml:space="preserve">
 Fiberglass macro size L</t>
    </r>
  </si>
  <si>
    <r>
      <rPr>
        <b/>
        <sz val="14"/>
        <color theme="1"/>
        <rFont val="Calibri"/>
        <family val="2"/>
        <scheme val="minor"/>
      </rPr>
      <t>Planet 1 L Dual</t>
    </r>
    <r>
      <rPr>
        <sz val="14"/>
        <color theme="1"/>
        <rFont val="Calibri"/>
        <family val="2"/>
        <scheme val="minor"/>
      </rPr>
      <t xml:space="preserve">
Set of 2 fiberglass macros:
1a and 1b; size L</t>
    </r>
  </si>
  <si>
    <r>
      <rPr>
        <b/>
        <sz val="14"/>
        <color theme="1"/>
        <rFont val="Calibri"/>
        <family val="2"/>
        <scheme val="minor"/>
      </rPr>
      <t>Planet 2 L Dual</t>
    </r>
    <r>
      <rPr>
        <sz val="14"/>
        <color theme="1"/>
        <rFont val="Calibri"/>
        <family val="2"/>
        <scheme val="minor"/>
      </rPr>
      <t xml:space="preserve">
 Fiberglass macro size L</t>
    </r>
  </si>
  <si>
    <r>
      <rPr>
        <b/>
        <sz val="14"/>
        <color theme="1"/>
        <rFont val="Calibri"/>
        <family val="2"/>
        <scheme val="minor"/>
      </rPr>
      <t>Planet 3 L Dual</t>
    </r>
    <r>
      <rPr>
        <sz val="14"/>
        <color theme="1"/>
        <rFont val="Calibri"/>
        <family val="2"/>
        <scheme val="minor"/>
      </rPr>
      <t xml:space="preserve">
 Fiberglass macro size L</t>
    </r>
  </si>
  <si>
    <r>
      <rPr>
        <b/>
        <sz val="14"/>
        <color theme="1"/>
        <rFont val="Calibri"/>
        <family val="2"/>
        <scheme val="minor"/>
      </rPr>
      <t>Planet S (full set) Dual</t>
    </r>
    <r>
      <rPr>
        <sz val="14"/>
        <color theme="1"/>
        <rFont val="Calibri"/>
        <family val="2"/>
        <scheme val="minor"/>
      </rPr>
      <t xml:space="preserve">
Set of 8 fiberglass macros size XS-S
(not sold separately)</t>
    </r>
  </si>
  <si>
    <r>
      <rPr>
        <b/>
        <sz val="14"/>
        <color theme="1"/>
        <rFont val="Calibri"/>
        <family val="2"/>
        <scheme val="minor"/>
      </rPr>
      <t>Planet S&amp;L (full set) Dual</t>
    </r>
    <r>
      <rPr>
        <sz val="14"/>
        <color theme="1"/>
        <rFont val="Calibri"/>
        <family val="2"/>
        <scheme val="minor"/>
      </rPr>
      <t xml:space="preserve">
Set of 15 fiberglass macros size XS-XL</t>
    </r>
  </si>
  <si>
    <r>
      <rPr>
        <b/>
        <sz val="14"/>
        <color theme="1"/>
        <rFont val="Calibri"/>
        <family val="2"/>
        <scheme val="minor"/>
      </rPr>
      <t>Leaves Dual</t>
    </r>
    <r>
      <rPr>
        <sz val="14"/>
        <color theme="1"/>
        <rFont val="Calibri"/>
        <family val="2"/>
        <scheme val="minor"/>
      </rPr>
      <t xml:space="preserve">
Set of 21 fiberglass macros size XXS-XL</t>
    </r>
  </si>
  <si>
    <r>
      <rPr>
        <b/>
        <sz val="14"/>
        <color theme="1"/>
        <rFont val="Calibri"/>
        <family val="2"/>
        <scheme val="minor"/>
      </rPr>
      <t>Gambit (full set) Dual</t>
    </r>
    <r>
      <rPr>
        <sz val="14"/>
        <color theme="1"/>
        <rFont val="Calibri"/>
        <family val="2"/>
        <scheme val="minor"/>
      </rPr>
      <t xml:space="preserve">
Set of 15 fiberglass macros size S-M</t>
    </r>
  </si>
  <si>
    <r>
      <rPr>
        <b/>
        <sz val="14"/>
        <color theme="1"/>
        <rFont val="Calibri"/>
        <family val="2"/>
        <scheme val="minor"/>
      </rPr>
      <t>Gambit h=4 Dual</t>
    </r>
    <r>
      <rPr>
        <sz val="14"/>
        <color theme="1"/>
        <rFont val="Calibri"/>
        <family val="2"/>
        <scheme val="minor"/>
      </rPr>
      <t xml:space="preserve">
Set of 5 fiberglass macros size S-M; h=4cm</t>
    </r>
  </si>
  <si>
    <r>
      <rPr>
        <b/>
        <sz val="14"/>
        <color theme="1"/>
        <rFont val="Calibri"/>
        <family val="2"/>
        <scheme val="minor"/>
      </rPr>
      <t>Gambit h=7 Dual</t>
    </r>
    <r>
      <rPr>
        <sz val="14"/>
        <color theme="1"/>
        <rFont val="Calibri"/>
        <family val="2"/>
        <scheme val="minor"/>
      </rPr>
      <t xml:space="preserve">
Set of 5 fiberglass macros size S-M; h=7cm</t>
    </r>
  </si>
  <si>
    <r>
      <rPr>
        <b/>
        <sz val="14"/>
        <color theme="1"/>
        <rFont val="Calibri"/>
        <family val="2"/>
        <scheme val="minor"/>
      </rPr>
      <t>Gambit h=12 Dual</t>
    </r>
    <r>
      <rPr>
        <sz val="14"/>
        <color theme="1"/>
        <rFont val="Calibri"/>
        <family val="2"/>
        <scheme val="minor"/>
      </rPr>
      <t xml:space="preserve">
Set of 5 fiberglass macros size S-M; h=12cm</t>
    </r>
  </si>
  <si>
    <r>
      <rPr>
        <b/>
        <sz val="14"/>
        <color theme="1"/>
        <rFont val="Calibri"/>
        <family val="2"/>
        <scheme val="minor"/>
      </rPr>
      <t>Ventus Dual</t>
    </r>
    <r>
      <rPr>
        <sz val="14"/>
        <color theme="1"/>
        <rFont val="Calibri"/>
        <family val="2"/>
        <scheme val="minor"/>
      </rPr>
      <t xml:space="preserve">
Set of 6 thermoformed macros size S-L</t>
    </r>
  </si>
  <si>
    <r>
      <rPr>
        <b/>
        <sz val="14"/>
        <color theme="1"/>
        <rFont val="Calibri"/>
        <family val="2"/>
        <scheme val="minor"/>
      </rPr>
      <t>Leaves Full Friction</t>
    </r>
    <r>
      <rPr>
        <sz val="14"/>
        <color theme="1"/>
        <rFont val="Calibri"/>
        <family val="2"/>
        <scheme val="minor"/>
      </rPr>
      <t xml:space="preserve">
Set of 21 fiberglass macros size XXS-XL</t>
    </r>
  </si>
  <si>
    <r>
      <rPr>
        <b/>
        <sz val="14"/>
        <color theme="1"/>
        <rFont val="Calibri"/>
        <family val="2"/>
        <scheme val="minor"/>
      </rPr>
      <t>Planet 4 L Dual</t>
    </r>
    <r>
      <rPr>
        <sz val="14"/>
        <color theme="1"/>
        <rFont val="Calibri"/>
        <family val="2"/>
        <scheme val="minor"/>
      </rPr>
      <t xml:space="preserve">
 Fiberglass macro size L</t>
    </r>
  </si>
  <si>
    <r>
      <rPr>
        <b/>
        <sz val="14"/>
        <color theme="1"/>
        <rFont val="Calibri"/>
        <family val="2"/>
        <scheme val="minor"/>
      </rPr>
      <t>Planet 5 L Dual</t>
    </r>
    <r>
      <rPr>
        <b/>
        <sz val="14"/>
        <color theme="1"/>
        <rFont val="Calibri"/>
        <family val="2"/>
        <scheme val="minor"/>
      </rPr>
      <t xml:space="preserve">
</t>
    </r>
    <r>
      <rPr>
        <sz val="14"/>
        <color theme="1"/>
        <rFont val="Calibri"/>
        <family val="2"/>
        <scheme val="minor"/>
      </rPr>
      <t xml:space="preserve"> Fiberglass macro size L</t>
    </r>
  </si>
  <si>
    <r>
      <rPr>
        <b/>
        <sz val="14"/>
        <color theme="1"/>
        <rFont val="Calibri"/>
        <family val="2"/>
        <scheme val="minor"/>
      </rPr>
      <t>Planet L (full set) Dual</t>
    </r>
    <r>
      <rPr>
        <sz val="14"/>
        <color theme="1"/>
        <rFont val="Calibri"/>
        <family val="2"/>
        <scheme val="minor"/>
      </rPr>
      <t xml:space="preserve">
Set of 7 fiberglass macros size L-XL</t>
    </r>
  </si>
  <si>
    <r>
      <rPr>
        <b/>
        <sz val="14"/>
        <color theme="1"/>
        <rFont val="Calibri"/>
        <family val="2"/>
        <scheme val="minor"/>
      </rPr>
      <t>Planet 6 L Dual</t>
    </r>
    <r>
      <rPr>
        <sz val="14"/>
        <color theme="1"/>
        <rFont val="Calibri"/>
        <family val="2"/>
        <scheme val="minor"/>
      </rPr>
      <t xml:space="preserve">
 Fiberglass macro size L</t>
    </r>
  </si>
  <si>
    <r>
      <t>Planet 1a L Dual</t>
    </r>
    <r>
      <rPr>
        <sz val="11"/>
        <color theme="1"/>
        <rFont val="Arial"/>
        <family val="2"/>
      </rPr>
      <t xml:space="preserve">
 Fiberglass macro size L</t>
    </r>
  </si>
  <si>
    <r>
      <t>Planet 1b L Dual</t>
    </r>
    <r>
      <rPr>
        <sz val="11"/>
        <color theme="1"/>
        <rFont val="Arial"/>
        <family val="2"/>
      </rPr>
      <t xml:space="preserve">
 Fiberglass macro size L</t>
    </r>
  </si>
  <si>
    <t>Planet 1 L Dual
Set of 2 fiberglass macros:
1a and 1b; size L</t>
  </si>
  <si>
    <t>Planet 2 L Dual
 Fiberglass macro size L</t>
  </si>
  <si>
    <t>Planet 3 L Dual
 Fiberglass macro size L</t>
  </si>
  <si>
    <t>Planet 4 L Dual
 Fiberglass macro size L</t>
  </si>
  <si>
    <t>Planet 5 L Dual
 Fiberglass macro size L</t>
  </si>
  <si>
    <t>Planet 6 L Dual
 Fiberglass macro size L</t>
  </si>
  <si>
    <t>Planet L (full set) Dual
Set of 7 fiberglass macros size L-XL</t>
  </si>
  <si>
    <t>Planet S (full set) Dual
Set of 8 fiberglass macros size XS-S
(not sold separately)</t>
  </si>
  <si>
    <t>Planet S&amp;L (full set) Dual
Set of 15 fiberglass macros size XS-XL</t>
  </si>
  <si>
    <t>Leaves Dual
Set of 21 fiberglass macros size XXS-XL</t>
  </si>
  <si>
    <t>Leaves Full Friction
Set of 21 fiberglass macros size XXS-XL</t>
  </si>
  <si>
    <t>Gambit (full set) Dual
Set of 15 fiberglass macros size S-M</t>
  </si>
  <si>
    <t>Gambit h=4 Dual
Set of 5 fiberglass macros size S-M; h=4cm</t>
  </si>
  <si>
    <t>Gambit h=7 Dual
Set of 5 fiberglass macros size S-M; h=7cm</t>
  </si>
  <si>
    <t>Gambit h=12 Dual
Set of 5 fiberglass macros size S-M; h=12cm</t>
  </si>
  <si>
    <t>Ventus Dual
Set of 6 thermoformed macros size S-L</t>
  </si>
  <si>
    <t>Subtotal (Sahara XL Dual)</t>
  </si>
  <si>
    <t>Sahara XL</t>
  </si>
  <si>
    <r>
      <t xml:space="preserve">Sahara XL Dual </t>
    </r>
    <r>
      <rPr>
        <b/>
        <i/>
        <sz val="14"/>
        <color rgb="FFFF3300"/>
        <rFont val="Calibri"/>
        <family val="2"/>
        <scheme val="minor"/>
      </rPr>
      <t xml:space="preserve">NEW!
</t>
    </r>
    <r>
      <rPr>
        <sz val="14"/>
        <rFont val="Calibri"/>
        <family val="2"/>
        <scheme val="minor"/>
      </rPr>
      <t>Set of 2 fiberglass macros size XL</t>
    </r>
  </si>
  <si>
    <t>Sahara XS</t>
  </si>
  <si>
    <t>Sahara L</t>
  </si>
  <si>
    <t>Sahara S</t>
  </si>
  <si>
    <t>Sahara M</t>
  </si>
  <si>
    <t>Subtotal (Sahara XS Dual)</t>
  </si>
  <si>
    <t>Subtotal (Sahara S Dual)</t>
  </si>
  <si>
    <t>Subtotal (Sahara M Dual)</t>
  </si>
  <si>
    <t>Subtotal (Sahara L Dual)</t>
  </si>
  <si>
    <t>Sahara XL Dual NEW!
Set of 2 fiberglass macros size XL</t>
  </si>
  <si>
    <t>FGFF033</t>
  </si>
  <si>
    <t>Sahara XL Full Friction NEW!
Set of 2 fiberglass macros size XL</t>
  </si>
  <si>
    <t>FGDF033</t>
  </si>
  <si>
    <t>FGDF034</t>
  </si>
  <si>
    <t>FGDF035</t>
  </si>
  <si>
    <t>FGDF036</t>
  </si>
  <si>
    <t>FGDF037</t>
  </si>
  <si>
    <t>FGFF034</t>
  </si>
  <si>
    <t>FGFF035</t>
  </si>
  <si>
    <t>FGFF036</t>
  </si>
  <si>
    <t>FGFF037</t>
  </si>
  <si>
    <t>FGFF038</t>
  </si>
  <si>
    <t>FGDF038</t>
  </si>
  <si>
    <t>Subtotal (Sahara S Full Friction)</t>
  </si>
  <si>
    <t>Subtotal (Sahara XS Full Friction)</t>
  </si>
  <si>
    <t>Subtotal (Sahara M Full Friction)</t>
  </si>
  <si>
    <t>Subtotal (Sahara L Full Friction)</t>
  </si>
  <si>
    <t>Subtotal (Sahara XL Full Friction)</t>
  </si>
  <si>
    <r>
      <rPr>
        <b/>
        <sz val="14"/>
        <color theme="1"/>
        <rFont val="Calibri"/>
        <family val="2"/>
        <scheme val="minor"/>
      </rPr>
      <t xml:space="preserve">Sahara XL Full Friction </t>
    </r>
    <r>
      <rPr>
        <b/>
        <i/>
        <sz val="14"/>
        <color rgb="FFFF0000"/>
        <rFont val="Calibri"/>
        <family val="2"/>
        <scheme val="minor"/>
      </rPr>
      <t>NEW!</t>
    </r>
    <r>
      <rPr>
        <sz val="14"/>
        <color theme="1"/>
        <rFont val="Calibri"/>
        <family val="2"/>
        <scheme val="minor"/>
      </rPr>
      <t xml:space="preserve">
Set of 2 fiberglass macros size XL</t>
    </r>
  </si>
  <si>
    <t>TFFF039</t>
  </si>
  <si>
    <t>TFFF040</t>
  </si>
  <si>
    <t>TFFF041</t>
  </si>
  <si>
    <t>TFFF042</t>
  </si>
  <si>
    <t>TFFF043</t>
  </si>
  <si>
    <t>TFFF044</t>
  </si>
  <si>
    <t>TFFF045</t>
  </si>
  <si>
    <t>TFFF046</t>
  </si>
  <si>
    <t>39/75.5/11
38.5/76.5/16</t>
  </si>
  <si>
    <r>
      <rPr>
        <b/>
        <sz val="14"/>
        <color theme="1"/>
        <rFont val="Calibri"/>
        <family val="2"/>
        <scheme val="minor"/>
      </rPr>
      <t xml:space="preserve">Sahara L Full Friction </t>
    </r>
    <r>
      <rPr>
        <b/>
        <i/>
        <sz val="14"/>
        <color rgb="FFFF0000"/>
        <rFont val="Calibri"/>
        <family val="2"/>
        <scheme val="minor"/>
      </rPr>
      <t>NEW!</t>
    </r>
    <r>
      <rPr>
        <sz val="14"/>
        <color theme="1"/>
        <rFont val="Calibri"/>
        <family val="2"/>
        <scheme val="minor"/>
      </rPr>
      <t xml:space="preserve">
Set of 4 fiberglass macros size L</t>
    </r>
  </si>
  <si>
    <t>Sahara L Full Friction NEW!
Set of 4 fiberglass macros size L</t>
  </si>
  <si>
    <r>
      <rPr>
        <b/>
        <sz val="14"/>
        <color theme="1"/>
        <rFont val="Calibri"/>
        <family val="2"/>
        <scheme val="minor"/>
      </rPr>
      <t xml:space="preserve">Sahara M Full Friction </t>
    </r>
    <r>
      <rPr>
        <b/>
        <i/>
        <sz val="14"/>
        <color rgb="FFFF0000"/>
        <rFont val="Calibri"/>
        <family val="2"/>
        <scheme val="minor"/>
      </rPr>
      <t>NEW!</t>
    </r>
    <r>
      <rPr>
        <sz val="14"/>
        <color theme="1"/>
        <rFont val="Calibri"/>
        <family val="2"/>
        <scheme val="minor"/>
      </rPr>
      <t xml:space="preserve">
Set of 6 fiberglass macros size M</t>
    </r>
  </si>
  <si>
    <t>Sahara M Full Friction NEW!
Set of 6 fiberglass macros size M</t>
  </si>
  <si>
    <t>Sahara S Full Friction NEW!
Set of 8 fiberglass macros size S</t>
  </si>
  <si>
    <t>Sahara XS Full Friction NEW!
Set of 10 fiberglass macros size XS</t>
  </si>
  <si>
    <r>
      <rPr>
        <b/>
        <sz val="14"/>
        <color theme="1"/>
        <rFont val="Calibri"/>
        <family val="2"/>
        <scheme val="minor"/>
      </rPr>
      <t xml:space="preserve">Sahara S Full Friction </t>
    </r>
    <r>
      <rPr>
        <b/>
        <i/>
        <sz val="14"/>
        <color rgb="FFFF0000"/>
        <rFont val="Calibri"/>
        <family val="2"/>
        <scheme val="minor"/>
      </rPr>
      <t>NEW!</t>
    </r>
    <r>
      <rPr>
        <sz val="14"/>
        <color theme="1"/>
        <rFont val="Calibri"/>
        <family val="2"/>
        <scheme val="minor"/>
      </rPr>
      <t xml:space="preserve">
Set of 8 fiberglass macros size S</t>
    </r>
  </si>
  <si>
    <r>
      <rPr>
        <b/>
        <sz val="14"/>
        <color theme="1"/>
        <rFont val="Calibri"/>
        <family val="2"/>
        <scheme val="minor"/>
      </rPr>
      <t xml:space="preserve">Sahara XS Full Friction </t>
    </r>
    <r>
      <rPr>
        <b/>
        <i/>
        <sz val="14"/>
        <color rgb="FFFF0000"/>
        <rFont val="Calibri"/>
        <family val="2"/>
        <scheme val="minor"/>
      </rPr>
      <t>NEW!</t>
    </r>
    <r>
      <rPr>
        <sz val="14"/>
        <color theme="1"/>
        <rFont val="Calibri"/>
        <family val="2"/>
        <scheme val="minor"/>
      </rPr>
      <t xml:space="preserve">
Set of 10 fiberglass macros size XS</t>
    </r>
  </si>
  <si>
    <r>
      <t xml:space="preserve">Sahara M Dual </t>
    </r>
    <r>
      <rPr>
        <b/>
        <i/>
        <sz val="14"/>
        <color rgb="FFFF3300"/>
        <rFont val="Calibri"/>
        <family val="2"/>
        <scheme val="minor"/>
      </rPr>
      <t xml:space="preserve">NEW!
</t>
    </r>
    <r>
      <rPr>
        <sz val="14"/>
        <rFont val="Calibri"/>
        <family val="2"/>
        <scheme val="minor"/>
      </rPr>
      <t>Set of 6 fiberglass macros size M</t>
    </r>
  </si>
  <si>
    <r>
      <t xml:space="preserve">Sahara L Dual </t>
    </r>
    <r>
      <rPr>
        <b/>
        <i/>
        <sz val="14"/>
        <color rgb="FFFF3300"/>
        <rFont val="Calibri"/>
        <family val="2"/>
        <scheme val="minor"/>
      </rPr>
      <t xml:space="preserve">NEW!
</t>
    </r>
    <r>
      <rPr>
        <sz val="14"/>
        <rFont val="Calibri"/>
        <family val="2"/>
        <scheme val="minor"/>
      </rPr>
      <t>Set of 4 fiberglass macros size L</t>
    </r>
  </si>
  <si>
    <r>
      <t xml:space="preserve">Sahara S Dual </t>
    </r>
    <r>
      <rPr>
        <b/>
        <i/>
        <sz val="14"/>
        <color rgb="FFFF3300"/>
        <rFont val="Calibri"/>
        <family val="2"/>
        <scheme val="minor"/>
      </rPr>
      <t xml:space="preserve">NEW!
</t>
    </r>
    <r>
      <rPr>
        <sz val="14"/>
        <rFont val="Calibri"/>
        <family val="2"/>
        <scheme val="minor"/>
      </rPr>
      <t>Set of 8 fiberglass macros size S</t>
    </r>
  </si>
  <si>
    <r>
      <t xml:space="preserve">Sahara XS Dual </t>
    </r>
    <r>
      <rPr>
        <b/>
        <i/>
        <sz val="14"/>
        <color rgb="FFFF3300"/>
        <rFont val="Calibri"/>
        <family val="2"/>
        <scheme val="minor"/>
      </rPr>
      <t xml:space="preserve">NEW!
</t>
    </r>
    <r>
      <rPr>
        <sz val="14"/>
        <rFont val="Calibri"/>
        <family val="2"/>
        <scheme val="minor"/>
      </rPr>
      <t>Set of 10 fiberglass macros size XS</t>
    </r>
  </si>
  <si>
    <t>Sahara set Full Friction NEW!
Set of 30 fiberglass macros size XS-XL</t>
  </si>
  <si>
    <t>Sahara L Dual NEW!
Set of 4 fiberglass macros size L</t>
  </si>
  <si>
    <t>Sahara M Dual NEW!
Set of 6 fiberglass macros size M</t>
  </si>
  <si>
    <t>Sahara S Dual NEW!
Set of 8 fiberglass macros size S</t>
  </si>
  <si>
    <t>Sahara XS Dual NEW!
Set of 10 fiberglass macros size XS</t>
  </si>
  <si>
    <t>Sahara set Dual NEW!
Set of 30 fiberglass macros size XS-XL</t>
  </si>
  <si>
    <t>TFDF039</t>
  </si>
  <si>
    <t>TFDF040</t>
  </si>
  <si>
    <t>TFDF041</t>
  </si>
  <si>
    <t>TFDF042</t>
  </si>
  <si>
    <t>TFDF043</t>
  </si>
  <si>
    <t>TFDF044</t>
  </si>
  <si>
    <t>TFDF045</t>
  </si>
  <si>
    <t>TFDF046</t>
  </si>
  <si>
    <t>L  15 to 17
W 10 to 10.5
H 3 to 4</t>
  </si>
  <si>
    <t>L  23 to 29
W 13 to 17
H 4 to 6.5</t>
  </si>
  <si>
    <t>L  44 to 46.5
W 26 to 27
H 7 to 9.5</t>
  </si>
  <si>
    <t>L  60.5 to 63
W 31 to 33
H 8.5 to 9</t>
  </si>
  <si>
    <t>L  75 to 77
W 38.5 to 39
H 11 to 16</t>
  </si>
  <si>
    <t>various sizes</t>
  </si>
  <si>
    <t>L  69 to 72
W 33.5 to 34
H 14 to 15</t>
  </si>
  <si>
    <t>L  68 to 71
W 48 to 50
H 12 to 15</t>
  </si>
  <si>
    <t>L  57.5 to 67
W 49 to 51.5
H 14 to 16</t>
  </si>
  <si>
    <t>L  67.5 to 72
W 31.5 to 34.5
H 9.5 to 15.5</t>
  </si>
  <si>
    <t>L  49 to 52
W 24 to 27
H 9.5 to 12</t>
  </si>
  <si>
    <t>L  34 to 39
W 30 to 32
H 8.5 to 11</t>
  </si>
  <si>
    <t>L  33 to 36
W 28 to 30.5
H 11 to 12.5</t>
  </si>
  <si>
    <t>L  52 to 56.5
W 22 to 30
H 8 to 12</t>
  </si>
  <si>
    <t>https://drive.google.com/file/d/1V2SNubL-u4wawIVMuf1132wJp6K6gqjq/view?usp=sharing</t>
  </si>
  <si>
    <t>https://drive.google.com/uc?export=view&amp;id=1V2SNubL-u4wawIVMuf1132wJp6K6gqjq</t>
  </si>
  <si>
    <t>Subtotal (Downholds)</t>
  </si>
  <si>
    <t>https://drive.google.com/file/d/1AHiYOwEnci-HySzsZi-f5qLHYfZNPao5/view?usp=sharing</t>
  </si>
  <si>
    <t>https://drive.google.com/uc?export=view&amp;id=1AHiYOwEnci-HySzsZi-f5qLHYfZNPao5</t>
  </si>
  <si>
    <t>Atacama</t>
  </si>
  <si>
    <t>Gobi</t>
  </si>
  <si>
    <t>Namib</t>
  </si>
  <si>
    <t>Mojave</t>
  </si>
  <si>
    <t>Atacama S</t>
  </si>
  <si>
    <t>Gobi S</t>
  </si>
  <si>
    <t>Namib S</t>
  </si>
  <si>
    <t>Mojave S</t>
  </si>
  <si>
    <t>Downholds</t>
  </si>
  <si>
    <t>Atacama Dual</t>
  </si>
  <si>
    <t>Gobi Dual</t>
  </si>
  <si>
    <t>Namib Dual</t>
  </si>
  <si>
    <t>Mojave Dual</t>
  </si>
  <si>
    <t>Atacama S Dual</t>
  </si>
  <si>
    <t>Gobi S Dual</t>
  </si>
  <si>
    <t>Namib S Dual</t>
  </si>
  <si>
    <t>Mojave S Dual</t>
  </si>
  <si>
    <t>Subtotal (Atacama Full Friction)</t>
  </si>
  <si>
    <t>Subtotal (Atacama Dual)</t>
  </si>
  <si>
    <t>Subtotal (Namib Full Friction)</t>
  </si>
  <si>
    <t>Subtotal (Mojave Full Friction)</t>
  </si>
  <si>
    <t>Mojave Full Friction NEW!
Set of 4 thermoformed macros</t>
  </si>
  <si>
    <t>Atacama Full Friction NEW!
Set of 4 thermoformed macros</t>
  </si>
  <si>
    <r>
      <rPr>
        <b/>
        <sz val="14"/>
        <color theme="1"/>
        <rFont val="Calibri"/>
        <family val="2"/>
        <scheme val="minor"/>
      </rPr>
      <t xml:space="preserve">Atacama S Full Friction </t>
    </r>
    <r>
      <rPr>
        <b/>
        <i/>
        <sz val="14"/>
        <color rgb="FFFF0000"/>
        <rFont val="Calibri"/>
        <family val="2"/>
        <scheme val="minor"/>
      </rPr>
      <t>NEW!</t>
    </r>
    <r>
      <rPr>
        <sz val="14"/>
        <color theme="1"/>
        <rFont val="Calibri"/>
        <family val="2"/>
        <scheme val="minor"/>
      </rPr>
      <t xml:space="preserve">
Set of 4 thermoformed macros</t>
    </r>
  </si>
  <si>
    <t>Subtotal (Atacama S Full Friction)</t>
  </si>
  <si>
    <t>Subtotal (Gobi S Full Friction)</t>
  </si>
  <si>
    <r>
      <rPr>
        <b/>
        <sz val="14"/>
        <color theme="1"/>
        <rFont val="Calibri"/>
        <family val="2"/>
        <scheme val="minor"/>
      </rPr>
      <t xml:space="preserve">Gobi S Full Friction </t>
    </r>
    <r>
      <rPr>
        <b/>
        <i/>
        <sz val="14"/>
        <color rgb="FFFF0000"/>
        <rFont val="Calibri"/>
        <family val="2"/>
        <scheme val="minor"/>
      </rPr>
      <t>NEW!</t>
    </r>
    <r>
      <rPr>
        <sz val="14"/>
        <color theme="1"/>
        <rFont val="Calibri"/>
        <family val="2"/>
        <scheme val="minor"/>
      </rPr>
      <t xml:space="preserve">
Set of 4 thermoformed macros</t>
    </r>
  </si>
  <si>
    <t>Subtotal (Namib S Full Friction)</t>
  </si>
  <si>
    <r>
      <rPr>
        <b/>
        <sz val="14"/>
        <color theme="1"/>
        <rFont val="Calibri"/>
        <family val="2"/>
        <scheme val="minor"/>
      </rPr>
      <t xml:space="preserve">Mojave S Full Friction </t>
    </r>
    <r>
      <rPr>
        <b/>
        <i/>
        <sz val="14"/>
        <color rgb="FFFF0000"/>
        <rFont val="Calibri"/>
        <family val="2"/>
        <scheme val="minor"/>
      </rPr>
      <t>NEW!</t>
    </r>
    <r>
      <rPr>
        <sz val="14"/>
        <color theme="1"/>
        <rFont val="Calibri"/>
        <family val="2"/>
        <scheme val="minor"/>
      </rPr>
      <t xml:space="preserve">
Set of 4 thermoformed macros</t>
    </r>
  </si>
  <si>
    <t>Subtotal (Mojave S Full Friction)</t>
  </si>
  <si>
    <t>Subtotal (Namib Dual)</t>
  </si>
  <si>
    <t>Subtotal (Mojave Dual)</t>
  </si>
  <si>
    <t>Subtotal (Atacama S Dual)</t>
  </si>
  <si>
    <t>Subtotal (Gobi S Dual)</t>
  </si>
  <si>
    <t>Subtotal (Mojave S Dual)</t>
  </si>
  <si>
    <t>Subtotal (Namib S Dual)</t>
  </si>
  <si>
    <r>
      <rPr>
        <b/>
        <sz val="14"/>
        <color theme="1"/>
        <rFont val="Calibri"/>
        <family val="2"/>
        <scheme val="minor"/>
      </rPr>
      <t xml:space="preserve">Planet S Drops Dual </t>
    </r>
    <r>
      <rPr>
        <b/>
        <i/>
        <sz val="14"/>
        <color rgb="FFFF0000"/>
        <rFont val="Calibri"/>
        <family val="2"/>
        <scheme val="minor"/>
      </rPr>
      <t>NEW!</t>
    </r>
    <r>
      <rPr>
        <sz val="14"/>
        <color theme="1"/>
        <rFont val="Calibri"/>
        <family val="2"/>
        <scheme val="minor"/>
      </rPr>
      <t xml:space="preserve">
Set of 8 fiberglass holds size S</t>
    </r>
  </si>
  <si>
    <t>Subtotal (Planet S Drops Dual)</t>
  </si>
  <si>
    <t>Gobi Full Friction NEW!
Set of 4 thermoformed macros</t>
  </si>
  <si>
    <t>Planet S Drops</t>
  </si>
  <si>
    <t>Atacama FF</t>
  </si>
  <si>
    <t>Gobi FF</t>
  </si>
  <si>
    <t>Namib FF</t>
  </si>
  <si>
    <t>Mojave FF</t>
  </si>
  <si>
    <t>Gobi S FF</t>
  </si>
  <si>
    <t>Namib S FF</t>
  </si>
  <si>
    <t>MojaveS  FF</t>
  </si>
  <si>
    <t>Atacama S  FF</t>
  </si>
  <si>
    <t>Sahara XL Dual</t>
  </si>
  <si>
    <t>Sahara L Dual</t>
  </si>
  <si>
    <t>Sahara M Dual</t>
  </si>
  <si>
    <t>Sahara S Dual</t>
  </si>
  <si>
    <t>Sahara XS Dual</t>
  </si>
  <si>
    <t>Sahara set Dual</t>
  </si>
  <si>
    <t>Sahara XL FF</t>
  </si>
  <si>
    <t>Sahara L FF</t>
  </si>
  <si>
    <t>Sahara M FF</t>
  </si>
  <si>
    <t>Sahara S FF</t>
  </si>
  <si>
    <t>Sahara XS FF</t>
  </si>
  <si>
    <t>Sahara set FF</t>
  </si>
  <si>
    <t>FGDF047</t>
  </si>
  <si>
    <t>Downholds NEW!
Set of 4 PE holds</t>
  </si>
  <si>
    <t>PEDF048</t>
  </si>
  <si>
    <t>Planet S Drops Dual NEW!
Set of 8 fiberglass holds size S</t>
  </si>
  <si>
    <t>Atacama Dual NEW!
Set of 4 thermoformed macros</t>
  </si>
  <si>
    <t>Gobi Dual NEW!
Set of 4 thermoformed macros</t>
  </si>
  <si>
    <t>Namib Dual NEW!
Set of 4 thermoformed macros</t>
  </si>
  <si>
    <t>Mojave Dual NEW!
Set of 4 thermoformed macros</t>
  </si>
  <si>
    <t>Namib Full Friction NEW!
Set of 4 thermoformed macros</t>
  </si>
  <si>
    <t>Atacama S Full Friction NEW!
Set of 4 thermoformed macros</t>
  </si>
  <si>
    <t>Gobi S Full Friction NEW!
Set of 4 thermoformed macros</t>
  </si>
  <si>
    <t>Namib S Full Friction NEW!
Set of 4 thermoformed macros</t>
  </si>
  <si>
    <t>Mojave S Full Friction NEW!
Set of 4 thermoformed macros</t>
  </si>
  <si>
    <r>
      <rPr>
        <b/>
        <sz val="14"/>
        <color theme="1"/>
        <rFont val="Calibri"/>
        <family val="2"/>
        <scheme val="minor"/>
      </rPr>
      <t xml:space="preserve">Namib S Full Friction </t>
    </r>
    <r>
      <rPr>
        <b/>
        <i/>
        <sz val="14"/>
        <color rgb="FFFF0000"/>
        <rFont val="Calibri"/>
        <family val="2"/>
        <scheme val="minor"/>
      </rPr>
      <t>NEW!</t>
    </r>
    <r>
      <rPr>
        <sz val="14"/>
        <color theme="1"/>
        <rFont val="Calibri"/>
        <family val="2"/>
        <scheme val="minor"/>
      </rPr>
      <t xml:space="preserve">
Set of 4 thermoformed macros</t>
    </r>
  </si>
  <si>
    <t>Atacama S Dual NEW!
Set of 4 thermoformed macros</t>
  </si>
  <si>
    <t>Gobi S Dual NEW!
Set of 4 thermoformed macros</t>
  </si>
  <si>
    <t>Namib S Dual NEW!
Set of 4 thermoformed macros</t>
  </si>
  <si>
    <t>Mojave S Dual NEW!
Set of 4 thermoformed macros</t>
  </si>
  <si>
    <t>https://drive.google.com/file/d/1Kz-W1_0vQHwm2CpktYZgD7VkhwFbKfG2/view?usp=sharing</t>
  </si>
  <si>
    <t>https://drive.google.com/file/d/1VicijtLg6yukQh7q2K3z1gVPaBGMoXvr/view?usp=sharing</t>
  </si>
  <si>
    <t>https://drive.google.com/file/d/1buTQErop_Q5TtD2SdaCr9v1NNuOvsfUt/view?usp=sharing</t>
  </si>
  <si>
    <t>https://drive.google.com/file/d/1Fsc3jHYu-Xd99gBP12EoFfT-W4NB7Jp7/view?usp=sharing</t>
  </si>
  <si>
    <t>https://drive.google.com/file/d/1KVMi6dIpV6gE8Y_XW5bsDQULnchNc0AL/view?usp=sharing</t>
  </si>
  <si>
    <t>https://drive.google.com/file/d/1yjDdEEjPwJ1W07SBNpzwAfT_e571mCtF/view?usp=sharing</t>
  </si>
  <si>
    <t>https://drive.google.com/file/d/14aLYGaQ3gl9EAyiNkYGVqtAGw3K0Zmgo/view?usp=sharing</t>
  </si>
  <si>
    <t>https://drive.google.com/file/d/1K5NpDukqZBJHVXgwYAmLg0djkQcIRYrD/view?usp=sharing</t>
  </si>
  <si>
    <t>https://drive.google.com/file/d/1-CROxP37SDd7nOJVb8qVbX02GqMFqA9N/view?usp=sharing</t>
  </si>
  <si>
    <t>https://drive.google.com/file/d/10_65rE8obBcF5eEMn774izBD2U6-aYSf/view?usp=sharing</t>
  </si>
  <si>
    <t>https://drive.google.com/file/d/1KgDbPra2SeFO--eH8UMXAM45UShDkpqc/view?usp=sharing</t>
  </si>
  <si>
    <t>https://drive.google.com/file/d/1nVZlB8uGy_sOTID7mF82yvYvy6a1v72D/view?usp=sharing</t>
  </si>
  <si>
    <t>https://drive.google.com/file/d/1QoKfYt-4iwgjtOPrJX0vaINAwiP4c6co/view?usp=sharing</t>
  </si>
  <si>
    <t>https://drive.google.com/file/d/1I3ziX1ea87r1I4MUePDZ7FU2yG8kdywJ/view?usp=sharing</t>
  </si>
  <si>
    <t>https://drive.google.com/file/d/1LL8Bgsc6SoCO7MgvhX78Tdv6hxIdUzec/view?usp=sharing</t>
  </si>
  <si>
    <t>https://drive.google.com/uc?export=view&amp;id=1LL8Bgsc6SoCO7MgvhX78Tdv6hxIdUzec</t>
  </si>
  <si>
    <t>https://drive.google.com/uc?export=view&amp;id=1I3ziX1ea87r1I4MUePDZ7FU2yG8kdywJ</t>
  </si>
  <si>
    <t>https://drive.google.com/uc?export=view&amp;id=10_65rE8obBcF5eEMn774izBD2U6-aYSf</t>
  </si>
  <si>
    <t>https://drive.google.com/uc?export=view&amp;id=1KgDbPra2SeFO--eH8UMXAM45UShDkpqc</t>
  </si>
  <si>
    <t>https://drive.google.com/uc?export=view&amp;id=1nVZlB8uGy_sOTID7mF82yvYvy6a1v72D</t>
  </si>
  <si>
    <t>https://drive.google.com/uc?export=view&amp;id=1QoKfYt-4iwgjtOPrJX0vaINAwiP4c6co</t>
  </si>
  <si>
    <t>https://drive.google.com/uc?export=view&amp;id=1buTQErop_Q5TtD2SdaCr9v1NNuOvsfUt</t>
  </si>
  <si>
    <t>https://drive.google.com/uc?export=view&amp;id=1Fsc3jHYu-Xd99gBP12EoFfT-W4NB7Jp7</t>
  </si>
  <si>
    <t>https://drive.google.com/uc?export=view&amp;id=1KVMi6dIpV6gE8Y_XW5bsDQULnchNc0AL</t>
  </si>
  <si>
    <t>https://drive.google.com/uc?export=view&amp;id=1yjDdEEjPwJ1W07SBNpzwAfT_e571mCtF</t>
  </si>
  <si>
    <t>https://drive.google.com/uc?export=view&amp;id=14aLYGaQ3gl9EAyiNkYGVqtAGw3K0Zmgo</t>
  </si>
  <si>
    <t>https://drive.google.com/uc?export=view&amp;id=1K5NpDukqZBJHVXgwYAmLg0djkQcIRYrD</t>
  </si>
  <si>
    <t>https://drive.google.com/uc?export=view&amp;id=1-CROxP37SDd7nOJVb8qVbX02GqMFqA9N</t>
  </si>
  <si>
    <t>https://drive.google.com/uc?export=view&amp;id=1Kz-W1_0vQHwm2CpktYZgD7VkhwFbKfG2</t>
  </si>
  <si>
    <t>https://drive.google.com/uc?export=view&amp;id=1VicijtLg6yukQh7q2K3z1gVPaBGMoXvr</t>
  </si>
  <si>
    <t>https://drive.google.com/file/d/1IrD_V4L39udmFHItFZqeMGxzUq-rC7Fw/view?usp=sharing</t>
  </si>
  <si>
    <t>https://drive.google.com/file/d/1ZQEEfNYhZxRXASR6DAYMR7ma7k__D4OU/view?usp=sharing</t>
  </si>
  <si>
    <t>https://drive.google.com/file/d/1DFcj19suTWjccZPwt6ixvZTqReGYyXAc/view?usp=sharing</t>
  </si>
  <si>
    <t>https://drive.google.com/file/d/10v7putu3_WOhObL6SauVECpJs-Nm6nKZ/view?usp=sharing</t>
  </si>
  <si>
    <t>https://drive.google.com/file/d/1i6EURNia2ncy9JIW7Raddkn3ZpTGJ4uE/view?usp=sharing</t>
  </si>
  <si>
    <t>https://drive.google.com/file/d/1CfmQteVxvPIUiQFzadRViWix3D7qyr09/view?usp=sharing</t>
  </si>
  <si>
    <t>https://drive.google.com/uc?export=view&amp;id=1i6EURNia2ncy9JIW7Raddkn3ZpTGJ4uE</t>
  </si>
  <si>
    <t>https://drive.google.com/uc?export=view&amp;id=1CfmQteVxvPIUiQFzadRViWix3D7qyr09</t>
  </si>
  <si>
    <t>https://drive.google.com/uc?export=view&amp;id=10v7putu3_WOhObL6SauVECpJs-Nm6nKZ</t>
  </si>
  <si>
    <t>https://drive.google.com/uc?export=view&amp;id=1IrD_V4L39udmFHItFZqeMGxzUq-rC7Fw</t>
  </si>
  <si>
    <t>https://drive.google.com/uc?export=view&amp;id=1ZQEEfNYhZxRXASR6DAYMR7ma7k__D4OU</t>
  </si>
  <si>
    <t>https://drive.google.com/uc?export=view&amp;id=1DFcj19suTWjccZPwt6ixvZTqReGYyXAc</t>
  </si>
  <si>
    <t>https://drive.google.com/file/d/1c9hxC9SR7paZWwr85JoSSpxmiVbdDXaT/view?usp=sharing</t>
  </si>
  <si>
    <t>https://drive.google.com/uc?export=view&amp;id=1c9hxC9SR7paZWwr85JoSSpxmiVbdDXaT</t>
  </si>
  <si>
    <t>PEDF049</t>
  </si>
  <si>
    <t>Subtotal (Sahara full set)</t>
  </si>
  <si>
    <t>Subtotal (Sahara XXS)</t>
  </si>
  <si>
    <t>Sahara XXS</t>
  </si>
  <si>
    <t>Sahara full set</t>
  </si>
  <si>
    <t>PEDF051</t>
  </si>
  <si>
    <t>L 8 to 9.5
W 5 to 6.5
H 2.5 to 4</t>
  </si>
  <si>
    <t>By default, Excel disables ActiveX controls due to security risks. You need to adjust the settings to allow them to function. </t>
  </si>
  <si>
    <t>1. Click File &gt; Options.</t>
  </si>
  <si>
    <t>2. In the Excel Options dialog box, select Trust Center, then click the Trust Center Settings... button.</t>
  </si>
  <si>
    <t>3. In the Trust Center, select ActiveX Settings from the left-hand menu.</t>
  </si>
  <si>
    <t>4. Select the option "Prompt me before enabling all controls with minimal restrictions" or, if you fully trust the source, "Enable all controls without restrictions and without prompting" (not recommended).</t>
  </si>
  <si>
    <t>5. Click OK twice to save the settings.</t>
  </si>
  <si>
    <t>6. Close and reopen the Excel file for the changes to take effect. </t>
  </si>
  <si>
    <t>If "Update Order" button does not work, you may need to  Adjust Trust Center Settings </t>
  </si>
  <si>
    <r>
      <rPr>
        <b/>
        <sz val="14"/>
        <color theme="1"/>
        <rFont val="Calibri"/>
        <family val="2"/>
        <scheme val="minor"/>
      </rPr>
      <t>Atacama Full Friction NEW!</t>
    </r>
    <r>
      <rPr>
        <sz val="14"/>
        <color theme="1"/>
        <rFont val="Calibri"/>
        <family val="2"/>
        <scheme val="minor"/>
      </rPr>
      <t xml:space="preserve">
Set of 4 thermoformed macros</t>
    </r>
  </si>
  <si>
    <r>
      <rPr>
        <b/>
        <sz val="14"/>
        <color theme="1"/>
        <rFont val="Calibri"/>
        <family val="2"/>
        <scheme val="minor"/>
      </rPr>
      <t>Gobi Full Friction NEW!</t>
    </r>
    <r>
      <rPr>
        <sz val="14"/>
        <color theme="1"/>
        <rFont val="Calibri"/>
        <family val="2"/>
        <scheme val="minor"/>
      </rPr>
      <t xml:space="preserve">
Set of 4 thermoformed macros</t>
    </r>
  </si>
  <si>
    <r>
      <rPr>
        <b/>
        <sz val="14"/>
        <color theme="1"/>
        <rFont val="Calibri"/>
        <family val="2"/>
        <scheme val="minor"/>
      </rPr>
      <t>Namib Full Friction NEW!</t>
    </r>
    <r>
      <rPr>
        <sz val="14"/>
        <color theme="1"/>
        <rFont val="Calibri"/>
        <family val="2"/>
        <scheme val="minor"/>
      </rPr>
      <t xml:space="preserve">
Set of 4 thermoformed macros</t>
    </r>
  </si>
  <si>
    <r>
      <rPr>
        <b/>
        <sz val="14"/>
        <color theme="1"/>
        <rFont val="Calibri"/>
        <family val="2"/>
        <scheme val="minor"/>
      </rPr>
      <t>Mojave Full Friction NEW!</t>
    </r>
    <r>
      <rPr>
        <sz val="14"/>
        <color theme="1"/>
        <rFont val="Calibri"/>
        <family val="2"/>
        <scheme val="minor"/>
      </rPr>
      <t xml:space="preserve">
Set of 4 thermoformed macros</t>
    </r>
  </si>
  <si>
    <r>
      <rPr>
        <b/>
        <sz val="14"/>
        <color theme="1"/>
        <rFont val="Calibri"/>
        <family val="2"/>
        <scheme val="minor"/>
      </rPr>
      <t>Atacama Dual NEW!</t>
    </r>
    <r>
      <rPr>
        <sz val="14"/>
        <color theme="1"/>
        <rFont val="Calibri"/>
        <family val="2"/>
        <scheme val="minor"/>
      </rPr>
      <t xml:space="preserve">
Set of 4 thermoformed macros</t>
    </r>
  </si>
  <si>
    <r>
      <rPr>
        <b/>
        <sz val="14"/>
        <color theme="1"/>
        <rFont val="Calibri"/>
        <family val="2"/>
        <scheme val="minor"/>
      </rPr>
      <t>Gobi Dual NEW!</t>
    </r>
    <r>
      <rPr>
        <sz val="14"/>
        <color theme="1"/>
        <rFont val="Calibri"/>
        <family val="2"/>
        <scheme val="minor"/>
      </rPr>
      <t xml:space="preserve">
Set of 4 thermoformed macros</t>
    </r>
  </si>
  <si>
    <r>
      <rPr>
        <b/>
        <sz val="14"/>
        <color theme="1"/>
        <rFont val="Calibri"/>
        <family val="2"/>
        <scheme val="minor"/>
      </rPr>
      <t>Namib Dual NEW!</t>
    </r>
    <r>
      <rPr>
        <sz val="14"/>
        <color theme="1"/>
        <rFont val="Calibri"/>
        <family val="2"/>
        <scheme val="minor"/>
      </rPr>
      <t xml:space="preserve">
Set of 4 thermoformed macros</t>
    </r>
  </si>
  <si>
    <r>
      <rPr>
        <b/>
        <sz val="14"/>
        <color theme="1"/>
        <rFont val="Calibri"/>
        <family val="2"/>
        <scheme val="minor"/>
      </rPr>
      <t xml:space="preserve">Mojave Dual </t>
    </r>
    <r>
      <rPr>
        <b/>
        <i/>
        <sz val="14"/>
        <color rgb="FFFF0000"/>
        <rFont val="Calibri"/>
        <family val="2"/>
        <scheme val="minor"/>
      </rPr>
      <t>NEW!</t>
    </r>
    <r>
      <rPr>
        <sz val="14"/>
        <color theme="1"/>
        <rFont val="Calibri"/>
        <family val="2"/>
        <scheme val="minor"/>
      </rPr>
      <t xml:space="preserve">
Set of 4 thermoformed macros</t>
    </r>
  </si>
  <si>
    <r>
      <rPr>
        <b/>
        <sz val="14"/>
        <color theme="1"/>
        <rFont val="Calibri"/>
        <family val="2"/>
        <scheme val="minor"/>
      </rPr>
      <t xml:space="preserve">Atacama S Dual </t>
    </r>
    <r>
      <rPr>
        <b/>
        <i/>
        <sz val="14"/>
        <color rgb="FFFF0000"/>
        <rFont val="Calibri"/>
        <family val="2"/>
        <scheme val="minor"/>
      </rPr>
      <t>NEW!</t>
    </r>
    <r>
      <rPr>
        <sz val="14"/>
        <color theme="1"/>
        <rFont val="Calibri"/>
        <family val="2"/>
        <scheme val="minor"/>
      </rPr>
      <t xml:space="preserve">
Set of 4 thermoformed macros</t>
    </r>
  </si>
  <si>
    <r>
      <rPr>
        <b/>
        <sz val="14"/>
        <color theme="1"/>
        <rFont val="Calibri"/>
        <family val="2"/>
        <scheme val="minor"/>
      </rPr>
      <t xml:space="preserve">Gobi S Dual </t>
    </r>
    <r>
      <rPr>
        <b/>
        <i/>
        <sz val="14"/>
        <color rgb="FFFF0000"/>
        <rFont val="Calibri"/>
        <family val="2"/>
        <scheme val="minor"/>
      </rPr>
      <t>NEW!</t>
    </r>
    <r>
      <rPr>
        <sz val="14"/>
        <color theme="1"/>
        <rFont val="Calibri"/>
        <family val="2"/>
        <scheme val="minor"/>
      </rPr>
      <t xml:space="preserve">
Set of 4 thermoformed macros</t>
    </r>
  </si>
  <si>
    <r>
      <rPr>
        <b/>
        <sz val="14"/>
        <color theme="1"/>
        <rFont val="Calibri"/>
        <family val="2"/>
        <scheme val="minor"/>
      </rPr>
      <t xml:space="preserve">Namib S Dual </t>
    </r>
    <r>
      <rPr>
        <b/>
        <i/>
        <sz val="14"/>
        <color rgb="FFFF0000"/>
        <rFont val="Calibri"/>
        <family val="2"/>
        <scheme val="minor"/>
      </rPr>
      <t>NEW!</t>
    </r>
    <r>
      <rPr>
        <sz val="14"/>
        <color theme="1"/>
        <rFont val="Calibri"/>
        <family val="2"/>
        <scheme val="minor"/>
      </rPr>
      <t xml:space="preserve">
Set of 4 thermoformed macros</t>
    </r>
  </si>
  <si>
    <r>
      <rPr>
        <b/>
        <sz val="14"/>
        <color theme="1"/>
        <rFont val="Calibri"/>
        <family val="2"/>
        <scheme val="minor"/>
      </rPr>
      <t xml:space="preserve">Mojave S Dual </t>
    </r>
    <r>
      <rPr>
        <b/>
        <i/>
        <sz val="14"/>
        <color rgb="FFFF0000"/>
        <rFont val="Calibri"/>
        <family val="2"/>
        <scheme val="minor"/>
      </rPr>
      <t>NEW!</t>
    </r>
    <r>
      <rPr>
        <sz val="14"/>
        <color theme="1"/>
        <rFont val="Calibri"/>
        <family val="2"/>
        <scheme val="minor"/>
      </rPr>
      <t xml:space="preserve">
Set of 4 thermoformed macros</t>
    </r>
  </si>
  <si>
    <t>Sahara XXS PE</t>
  </si>
  <si>
    <t>Subtotal (Sahara full set FF)</t>
  </si>
  <si>
    <t>Subtotal (Gobi Full Friction)</t>
  </si>
  <si>
    <t>Subtotal (Gobi Dual)</t>
  </si>
  <si>
    <r>
      <t xml:space="preserve">Sahara full set Full Friction </t>
    </r>
    <r>
      <rPr>
        <b/>
        <i/>
        <sz val="14"/>
        <color rgb="FFFF0000"/>
        <rFont val="Calibri"/>
        <family val="2"/>
        <scheme val="minor"/>
      </rPr>
      <t>NEW!</t>
    </r>
    <r>
      <rPr>
        <sz val="14"/>
        <color theme="1"/>
        <rFont val="Calibri"/>
        <family val="2"/>
        <scheme val="minor"/>
      </rPr>
      <t xml:space="preserve">
Set of 44, fiberglass size XS-XL 
&amp; </t>
    </r>
    <r>
      <rPr>
        <b/>
        <sz val="14"/>
        <color rgb="FFFF0000"/>
        <rFont val="Calibri"/>
        <family val="2"/>
        <scheme val="minor"/>
      </rPr>
      <t>PE holds size XXS *</t>
    </r>
  </si>
  <si>
    <r>
      <t xml:space="preserve">Sahara full set Dual </t>
    </r>
    <r>
      <rPr>
        <b/>
        <i/>
        <sz val="14"/>
        <color rgb="FFFF0000"/>
        <rFont val="Calibri"/>
        <family val="2"/>
        <scheme val="minor"/>
      </rPr>
      <t>NEW!</t>
    </r>
    <r>
      <rPr>
        <sz val="14"/>
        <color theme="1"/>
        <rFont val="Calibri"/>
        <family val="2"/>
        <scheme val="minor"/>
      </rPr>
      <t xml:space="preserve">
Set of 44, fiberglass size XS-XL 
</t>
    </r>
    <r>
      <rPr>
        <sz val="14"/>
        <rFont val="Calibri"/>
        <family val="2"/>
        <scheme val="minor"/>
      </rPr>
      <t>&amp;</t>
    </r>
    <r>
      <rPr>
        <b/>
        <sz val="14"/>
        <color rgb="FFFF0000"/>
        <rFont val="Calibri"/>
        <family val="2"/>
        <scheme val="minor"/>
      </rPr>
      <t xml:space="preserve"> PE holds size XXS *</t>
    </r>
  </si>
  <si>
    <t xml:space="preserve">     The color of the arrow for Downholds is selected in column "Smooth part surface color".</t>
  </si>
  <si>
    <t>FGDF050</t>
  </si>
  <si>
    <t>PEDF047</t>
  </si>
  <si>
    <t>FGDF048</t>
  </si>
  <si>
    <t xml:space="preserve">  * Sahara XXS is included in the 44-piece Dual set. It's color will be the color selected under "Grip part surface color".</t>
  </si>
  <si>
    <t>https://drive.google.com/file/d/1UxMqQmPcpO7HP1VkdPZtOD37K6Qj-tAb/view?usp=sharing</t>
  </si>
  <si>
    <t>https://drive.google.com/uc?export=view&amp;id=1UxMqQmPcpO7HP1VkdPZtOD37K6Qj-tAb</t>
  </si>
  <si>
    <t>Sahara full 44 set FF</t>
  </si>
  <si>
    <t>L=16
W=15</t>
  </si>
  <si>
    <t>Transparent Thermoformed</t>
  </si>
  <si>
    <t>percent higher</t>
  </si>
  <si>
    <t>Color of the smooth part of the surface for thermoformed</t>
  </si>
  <si>
    <t>** Sahara XXS is made of polyester material and is included in both the dual and full friction 44-piece sets.</t>
  </si>
  <si>
    <t>*** Downholds are made of polyester material and can be one color only, which should be selected in column "Grip part surface color".</t>
  </si>
  <si>
    <r>
      <rPr>
        <b/>
        <sz val="14"/>
        <color theme="1"/>
        <rFont val="Calibri"/>
        <family val="2"/>
        <scheme val="minor"/>
      </rPr>
      <t>Downholds</t>
    </r>
    <r>
      <rPr>
        <sz val="14"/>
        <color theme="1"/>
        <rFont val="Calibri"/>
        <family val="2"/>
        <scheme val="minor"/>
      </rPr>
      <t xml:space="preserve"> </t>
    </r>
    <r>
      <rPr>
        <b/>
        <sz val="14"/>
        <color theme="1"/>
        <rFont val="Calibri"/>
        <family val="2"/>
        <scheme val="minor"/>
      </rPr>
      <t>Ful Friction</t>
    </r>
    <r>
      <rPr>
        <sz val="14"/>
        <color theme="1"/>
        <rFont val="Calibri"/>
        <family val="2"/>
        <scheme val="minor"/>
      </rPr>
      <t xml:space="preserve"> </t>
    </r>
    <r>
      <rPr>
        <b/>
        <i/>
        <sz val="14"/>
        <color rgb="FFFF0000"/>
        <rFont val="Calibri"/>
        <family val="2"/>
        <scheme val="minor"/>
      </rPr>
      <t>NEW! ***</t>
    </r>
    <r>
      <rPr>
        <sz val="14"/>
        <color theme="1"/>
        <rFont val="Calibri"/>
        <family val="2"/>
        <scheme val="minor"/>
      </rPr>
      <t xml:space="preserve">
one PE hold</t>
    </r>
  </si>
  <si>
    <r>
      <rPr>
        <b/>
        <sz val="14"/>
        <color theme="1"/>
        <rFont val="Calibri"/>
        <family val="2"/>
        <scheme val="minor"/>
      </rPr>
      <t>Sahara XXS Dual</t>
    </r>
    <r>
      <rPr>
        <b/>
        <i/>
        <sz val="14"/>
        <color theme="1"/>
        <rFont val="Calibri"/>
        <family val="2"/>
        <scheme val="minor"/>
      </rPr>
      <t xml:space="preserve"> </t>
    </r>
    <r>
      <rPr>
        <b/>
        <i/>
        <sz val="14"/>
        <color rgb="FFFF0000"/>
        <rFont val="Calibri"/>
        <family val="2"/>
        <scheme val="minor"/>
      </rPr>
      <t>NEW!</t>
    </r>
    <r>
      <rPr>
        <b/>
        <sz val="14"/>
        <color rgb="FFFF0000"/>
        <rFont val="Calibri"/>
        <family val="2"/>
        <scheme val="minor"/>
      </rPr>
      <t xml:space="preserve"> **</t>
    </r>
    <r>
      <rPr>
        <sz val="14"/>
        <color theme="1"/>
        <rFont val="Calibri"/>
        <family val="2"/>
        <scheme val="minor"/>
      </rPr>
      <t xml:space="preserve">
Set of 14 PE holds size XXS</t>
    </r>
  </si>
  <si>
    <t xml:space="preserve">     For quantities 24 or more the price is 18 Euro;  50 or more--16.50 Euro; 100 or more--15.50 Euro.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</si>
</sst>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6">
    <numFmt numFmtId="164" formatCode="_(* #,##0.00_);_(* \(#,##0.00\);_(* &quot;-&quot;??_);_(@_)"/>
    <numFmt numFmtId="165" formatCode="&quot;€&quot;#,##0.00"/>
    <numFmt numFmtId="166" formatCode="_([$€-2]\ * #,##0.00_);_([$€-2]\ * \(#,##0.00\);_([$€-2]\ * &quot;-&quot;??_);_(@_)"/>
    <numFmt numFmtId="167" formatCode="[$-F800]dddd\,\ mmmm\ dd\,\ yyyy"/>
    <numFmt numFmtId="168" formatCode="0.0"/>
    <numFmt numFmtId="169" formatCode="[$€-2]\ #,##0.00"/>
  </numFmts>
  <fonts count="75" x14ac:knownFonts="1">
    <font>
      <sz val="11"/>
      <color theme="1"/>
      <name val="Calibri"/>
      <family val="2"/>
      <scheme val="minor"/>
    </font>
    <font>
      <sz val="10"/>
      <color theme="1"/>
      <name val="Arial"/>
      <family val="2"/>
    </font>
    <font>
      <b/>
      <sz val="11"/>
      <color theme="1"/>
      <name val="Calibri"/>
      <family val="2"/>
      <scheme val="minor"/>
    </font>
    <font>
      <sz val="11"/>
      <color theme="0"/>
      <name val="Calibri"/>
      <family val="2"/>
      <scheme val="minor"/>
    </font>
    <font>
      <sz val="14"/>
      <color theme="1"/>
      <name val="Calibri"/>
      <family val="2"/>
      <scheme val="minor"/>
    </font>
    <font>
      <b/>
      <sz val="24"/>
      <color theme="1"/>
      <name val="Calibri"/>
      <family val="2"/>
      <scheme val="minor"/>
    </font>
    <font>
      <sz val="11"/>
      <color theme="1"/>
      <name val="Calibri"/>
      <family val="2"/>
      <scheme val="minor"/>
    </font>
    <font>
      <sz val="11"/>
      <color rgb="FF006100"/>
      <name val="Calibri"/>
      <family val="2"/>
      <scheme val="minor"/>
    </font>
    <font>
      <b/>
      <sz val="11"/>
      <color rgb="FF006100"/>
      <name val="Calibri"/>
      <family val="2"/>
      <scheme val="minor"/>
    </font>
    <font>
      <sz val="12"/>
      <color theme="1"/>
      <name val="Calibri"/>
      <family val="2"/>
      <scheme val="minor"/>
    </font>
    <font>
      <b/>
      <sz val="14"/>
      <color theme="1"/>
      <name val="Calibri"/>
      <family val="2"/>
      <scheme val="minor"/>
    </font>
    <font>
      <sz val="10"/>
      <color theme="1"/>
      <name val="Calibri"/>
      <family val="2"/>
      <scheme val="minor"/>
    </font>
    <font>
      <sz val="10"/>
      <color rgb="FF222222"/>
      <name val="Arial"/>
      <family val="2"/>
      <charset val="204"/>
    </font>
    <font>
      <sz val="8"/>
      <name val="Calibri"/>
      <family val="2"/>
      <scheme val="minor"/>
    </font>
    <font>
      <u/>
      <sz val="11"/>
      <color theme="10"/>
      <name val="Calibri"/>
      <family val="2"/>
      <scheme val="minor"/>
    </font>
    <font>
      <b/>
      <sz val="7"/>
      <color rgb="FF333333"/>
      <name val="Arial"/>
      <family val="2"/>
    </font>
    <font>
      <sz val="7"/>
      <color rgb="FF333333"/>
      <name val="Arial"/>
      <family val="2"/>
    </font>
    <font>
      <b/>
      <sz val="14"/>
      <color rgb="FFFF0000"/>
      <name val="Calibri"/>
      <family val="2"/>
      <scheme val="minor"/>
    </font>
    <font>
      <sz val="11"/>
      <color theme="1"/>
      <name val="Arial"/>
      <family val="2"/>
    </font>
    <font>
      <b/>
      <sz val="12"/>
      <color theme="1"/>
      <name val="Arial"/>
      <family val="2"/>
    </font>
    <font>
      <b/>
      <sz val="11"/>
      <color theme="1"/>
      <name val="Arial"/>
      <family val="2"/>
    </font>
    <font>
      <b/>
      <sz val="24"/>
      <color theme="1"/>
      <name val="Arial"/>
      <family val="2"/>
    </font>
    <font>
      <b/>
      <sz val="10"/>
      <color theme="1"/>
      <name val="Arial"/>
      <family val="2"/>
    </font>
    <font>
      <i/>
      <sz val="10"/>
      <color theme="1"/>
      <name val="Arial"/>
      <family val="2"/>
    </font>
    <font>
      <b/>
      <sz val="14"/>
      <color theme="1"/>
      <name val="Arial"/>
      <family val="2"/>
    </font>
    <font>
      <b/>
      <sz val="12"/>
      <color theme="1"/>
      <name val="Calibri"/>
      <family val="2"/>
      <scheme val="minor"/>
    </font>
    <font>
      <b/>
      <sz val="18"/>
      <color theme="1"/>
      <name val="Calibri"/>
      <family val="2"/>
      <scheme val="minor"/>
    </font>
    <font>
      <b/>
      <sz val="10"/>
      <name val="Arial"/>
      <family val="2"/>
    </font>
    <font>
      <b/>
      <sz val="24"/>
      <color rgb="FF57A639"/>
      <name val="Calibri"/>
      <family val="2"/>
      <scheme val="minor"/>
    </font>
    <font>
      <b/>
      <sz val="36"/>
      <color rgb="FF57A639"/>
      <name val="Calibri"/>
      <family val="2"/>
      <scheme val="minor"/>
    </font>
    <font>
      <b/>
      <sz val="12"/>
      <color rgb="FFFF0000"/>
      <name val="Arial"/>
      <family val="2"/>
    </font>
    <font>
      <b/>
      <sz val="24"/>
      <color theme="9" tint="-0.499984740745262"/>
      <name val="Arial"/>
      <family val="2"/>
    </font>
    <font>
      <b/>
      <sz val="12"/>
      <color theme="5" tint="-0.249977111117893"/>
      <name val="Calibri"/>
      <family val="2"/>
      <scheme val="minor"/>
    </font>
    <font>
      <i/>
      <sz val="11"/>
      <color theme="1"/>
      <name val="Calibri"/>
      <family val="2"/>
      <scheme val="minor"/>
    </font>
    <font>
      <sz val="11"/>
      <color rgb="FFFF0000"/>
      <name val="Calibri"/>
      <family val="2"/>
      <scheme val="minor"/>
    </font>
    <font>
      <i/>
      <sz val="14"/>
      <color rgb="FFFF0000"/>
      <name val="Arial"/>
      <family val="2"/>
    </font>
    <font>
      <b/>
      <u/>
      <sz val="18"/>
      <color rgb="FFFF0000"/>
      <name val="Calibri"/>
      <family val="2"/>
      <scheme val="minor"/>
    </font>
    <font>
      <b/>
      <u/>
      <sz val="16"/>
      <color rgb="FFFF0000"/>
      <name val="Calibri"/>
      <family val="2"/>
      <scheme val="minor"/>
    </font>
    <font>
      <sz val="14"/>
      <color rgb="FF1E1E1E"/>
      <name val="Calibri"/>
      <family val="2"/>
      <scheme val="minor"/>
    </font>
    <font>
      <b/>
      <sz val="14"/>
      <color rgb="FF1E1E1E"/>
      <name val="Calibri"/>
      <family val="2"/>
      <scheme val="minor"/>
    </font>
    <font>
      <b/>
      <sz val="20"/>
      <color rgb="FF1E1E1E"/>
      <name val="Calibri"/>
      <family val="2"/>
      <scheme val="minor"/>
    </font>
    <font>
      <b/>
      <i/>
      <sz val="14"/>
      <color theme="1"/>
      <name val="Arial"/>
      <family val="2"/>
    </font>
    <font>
      <u/>
      <sz val="16"/>
      <color rgb="FFFF0000"/>
      <name val="Calibri"/>
      <family val="2"/>
      <scheme val="minor"/>
    </font>
    <font>
      <b/>
      <u/>
      <sz val="14"/>
      <color rgb="FFFF0000"/>
      <name val="Calibri"/>
      <family val="2"/>
      <scheme val="minor"/>
    </font>
    <font>
      <sz val="14"/>
      <name val="Calibri"/>
      <family val="2"/>
      <scheme val="minor"/>
    </font>
    <font>
      <b/>
      <sz val="24"/>
      <color rgb="FFFF0000"/>
      <name val="Calibri"/>
      <family val="2"/>
      <scheme val="minor"/>
    </font>
    <font>
      <sz val="12"/>
      <name val="Calibri"/>
      <family val="2"/>
      <scheme val="minor"/>
    </font>
    <font>
      <sz val="12"/>
      <color rgb="FF222222"/>
      <name val="Arial"/>
      <family val="2"/>
    </font>
    <font>
      <sz val="12"/>
      <color rgb="FF2271B3"/>
      <name val="Calibri"/>
      <family val="2"/>
      <scheme val="minor"/>
    </font>
    <font>
      <b/>
      <sz val="14"/>
      <color rgb="FF006100"/>
      <name val="Calibri"/>
      <family val="2"/>
      <scheme val="minor"/>
    </font>
    <font>
      <b/>
      <sz val="16"/>
      <color rgb="FF006100"/>
      <name val="Calibri"/>
      <family val="2"/>
      <scheme val="minor"/>
    </font>
    <font>
      <b/>
      <sz val="18"/>
      <color rgb="FF006100"/>
      <name val="Calibri"/>
      <family val="2"/>
      <scheme val="minor"/>
    </font>
    <font>
      <b/>
      <sz val="16"/>
      <color rgb="FF222222"/>
      <name val="Arial"/>
      <family val="2"/>
    </font>
    <font>
      <b/>
      <sz val="20"/>
      <color rgb="FF222222"/>
      <name val="Arial"/>
      <family val="2"/>
    </font>
    <font>
      <i/>
      <sz val="12"/>
      <color rgb="FF222222"/>
      <name val="Arial"/>
      <family val="2"/>
    </font>
    <font>
      <u/>
      <sz val="12"/>
      <color rgb="FF222222"/>
      <name val="Arial"/>
      <family val="2"/>
    </font>
    <font>
      <sz val="12"/>
      <name val="Arial"/>
      <family val="2"/>
    </font>
    <font>
      <u/>
      <sz val="16"/>
      <color theme="10"/>
      <name val="Calibri"/>
      <family val="2"/>
      <scheme val="minor"/>
    </font>
    <font>
      <sz val="12"/>
      <color rgb="FF0070C0"/>
      <name val="Calibri"/>
      <family val="2"/>
      <scheme val="minor"/>
    </font>
    <font>
      <sz val="14"/>
      <color theme="1"/>
      <name val="Arial"/>
      <family val="2"/>
    </font>
    <font>
      <b/>
      <sz val="11"/>
      <color rgb="FFFF0000"/>
      <name val="Arial"/>
      <family val="2"/>
    </font>
    <font>
      <sz val="8"/>
      <color theme="1"/>
      <name val="Calibri"/>
      <family val="2"/>
      <scheme val="minor"/>
    </font>
    <font>
      <b/>
      <sz val="8"/>
      <color rgb="FF006100"/>
      <name val="Calibri"/>
      <family val="2"/>
      <scheme val="minor"/>
    </font>
    <font>
      <sz val="8"/>
      <color theme="1"/>
      <name val="Arial"/>
      <family val="2"/>
    </font>
    <font>
      <b/>
      <sz val="8"/>
      <color rgb="FFFF0000"/>
      <name val="Calibri"/>
      <family val="2"/>
      <scheme val="minor"/>
    </font>
    <font>
      <sz val="9"/>
      <color indexed="81"/>
      <name val="Tahoma"/>
      <family val="2"/>
    </font>
    <font>
      <sz val="11"/>
      <name val="Calibri"/>
      <family val="2"/>
      <scheme val="minor"/>
    </font>
    <font>
      <u/>
      <sz val="12"/>
      <color theme="10"/>
      <name val="Calibri"/>
      <family val="2"/>
      <scheme val="minor"/>
    </font>
    <font>
      <b/>
      <sz val="11"/>
      <color rgb="FFFF3300"/>
      <name val="Arial"/>
      <family val="2"/>
    </font>
    <font>
      <b/>
      <i/>
      <sz val="14"/>
      <color rgb="FFFF3300"/>
      <name val="Calibri"/>
      <family val="2"/>
      <scheme val="minor"/>
    </font>
    <font>
      <b/>
      <i/>
      <sz val="14"/>
      <color rgb="FFFF0000"/>
      <name val="Calibri"/>
      <family val="2"/>
      <scheme val="minor"/>
    </font>
    <font>
      <b/>
      <sz val="12"/>
      <color theme="0"/>
      <name val="Calibri"/>
      <family val="2"/>
      <scheme val="minor"/>
    </font>
    <font>
      <b/>
      <sz val="12"/>
      <color rgb="FFFF0000"/>
      <name val="Calibri"/>
      <family val="2"/>
      <scheme val="minor"/>
    </font>
    <font>
      <b/>
      <sz val="14"/>
      <color rgb="FFFF0000"/>
      <name val="Arial"/>
      <family val="2"/>
    </font>
    <font>
      <b/>
      <i/>
      <sz val="14"/>
      <color theme="1"/>
      <name val="Calibri"/>
      <family val="2"/>
      <scheme val="minor"/>
    </font>
  </fonts>
  <fills count="46">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theme="0" tint="-0.14999847407452621"/>
        <bgColor indexed="64"/>
      </patternFill>
    </fill>
    <fill>
      <patternFill patternType="solid">
        <fgColor rgb="FFFFC000"/>
        <bgColor indexed="64"/>
      </patternFill>
    </fill>
    <fill>
      <patternFill patternType="solid">
        <fgColor rgb="FFFF0000"/>
        <bgColor indexed="64"/>
      </patternFill>
    </fill>
    <fill>
      <patternFill patternType="solid">
        <fgColor rgb="FFFFFF00"/>
        <bgColor indexed="64"/>
      </patternFill>
    </fill>
    <fill>
      <patternFill patternType="solid">
        <fgColor rgb="FFCC00CC"/>
        <bgColor indexed="64"/>
      </patternFill>
    </fill>
    <fill>
      <patternFill patternType="solid">
        <fgColor rgb="FF0033CC"/>
        <bgColor indexed="64"/>
      </patternFill>
    </fill>
    <fill>
      <patternFill patternType="solid">
        <fgColor rgb="FF66FF66"/>
        <bgColor indexed="64"/>
      </patternFill>
    </fill>
    <fill>
      <patternFill patternType="solid">
        <fgColor rgb="FF008000"/>
        <bgColor indexed="64"/>
      </patternFill>
    </fill>
    <fill>
      <patternFill patternType="solid">
        <fgColor rgb="FF00B0F0"/>
        <bgColor indexed="64"/>
      </patternFill>
    </fill>
    <fill>
      <patternFill patternType="solid">
        <fgColor rgb="FFC6EFCE"/>
      </patternFill>
    </fill>
    <fill>
      <patternFill patternType="solid">
        <fgColor theme="9"/>
      </patternFill>
    </fill>
    <fill>
      <patternFill patternType="solid">
        <fgColor theme="9" tint="0.79998168889431442"/>
        <bgColor indexed="65"/>
      </patternFill>
    </fill>
    <fill>
      <patternFill patternType="solid">
        <fgColor theme="9" tint="0.79998168889431442"/>
        <bgColor indexed="64"/>
      </patternFill>
    </fill>
    <fill>
      <patternFill patternType="solid">
        <fgColor rgb="FF00FFFF"/>
        <bgColor indexed="64"/>
      </patternFill>
    </fill>
    <fill>
      <patternFill patternType="solid">
        <fgColor theme="0" tint="-0.499984740745262"/>
        <bgColor indexed="64"/>
      </patternFill>
    </fill>
    <fill>
      <patternFill patternType="solid">
        <fgColor theme="9" tint="0.59999389629810485"/>
        <bgColor indexed="64"/>
      </patternFill>
    </fill>
    <fill>
      <patternFill patternType="solid">
        <fgColor rgb="FFECECEC"/>
        <bgColor indexed="64"/>
      </patternFill>
    </fill>
    <fill>
      <patternFill patternType="solid">
        <fgColor rgb="FFFAD201"/>
        <bgColor indexed="64"/>
      </patternFill>
    </fill>
    <fill>
      <patternFill patternType="solid">
        <fgColor rgb="FFF44611"/>
        <bgColor indexed="64"/>
      </patternFill>
    </fill>
    <fill>
      <patternFill patternType="solid">
        <fgColor rgb="FFCC0605"/>
        <bgColor indexed="64"/>
      </patternFill>
    </fill>
    <fill>
      <patternFill patternType="solid">
        <fgColor rgb="FF924E7D"/>
        <bgColor indexed="64"/>
      </patternFill>
    </fill>
    <fill>
      <patternFill patternType="solid">
        <fgColor rgb="FF1E2460"/>
        <bgColor indexed="64"/>
      </patternFill>
    </fill>
    <fill>
      <patternFill patternType="solid">
        <fgColor rgb="FF2271B3"/>
        <bgColor indexed="64"/>
      </patternFill>
    </fill>
    <fill>
      <patternFill patternType="solid">
        <fgColor rgb="FF2D572C"/>
        <bgColor indexed="64"/>
      </patternFill>
    </fill>
    <fill>
      <patternFill patternType="solid">
        <fgColor rgb="FF57A639"/>
        <bgColor indexed="64"/>
      </patternFill>
    </fill>
    <fill>
      <patternFill patternType="solid">
        <fgColor rgb="FF84C3BE"/>
        <bgColor indexed="64"/>
      </patternFill>
    </fill>
    <fill>
      <patternFill patternType="solid">
        <fgColor rgb="FF8A9597"/>
        <bgColor indexed="64"/>
      </patternFill>
    </fill>
    <fill>
      <patternFill patternType="solid">
        <fgColor rgb="FF434B4D"/>
        <bgColor indexed="64"/>
      </patternFill>
    </fill>
    <fill>
      <patternFill patternType="solid">
        <fgColor rgb="FF0A0A0A"/>
        <bgColor indexed="64"/>
      </patternFill>
    </fill>
    <fill>
      <patternFill patternType="solid">
        <fgColor rgb="FFF6F6F6"/>
        <bgColor indexed="64"/>
      </patternFill>
    </fill>
    <fill>
      <patternFill patternType="solid">
        <fgColor theme="6" tint="-0.249977111117893"/>
        <bgColor indexed="64"/>
      </patternFill>
    </fill>
    <fill>
      <patternFill patternType="solid">
        <fgColor theme="6" tint="0.59999389629810485"/>
        <bgColor indexed="64"/>
      </patternFill>
    </fill>
    <fill>
      <gradientFill degree="270">
        <stop position="0">
          <color theme="0"/>
        </stop>
        <stop position="1">
          <color theme="9" tint="0.40000610370189521"/>
        </stop>
      </gradientFill>
    </fill>
    <fill>
      <patternFill patternType="solid">
        <fgColor theme="7"/>
        <bgColor indexed="64"/>
      </patternFill>
    </fill>
    <fill>
      <patternFill patternType="solid">
        <fgColor theme="7" tint="0.39997558519241921"/>
        <bgColor indexed="64"/>
      </patternFill>
    </fill>
    <fill>
      <patternFill patternType="solid">
        <fgColor theme="9" tint="0.79998168889431442"/>
        <bgColor auto="1"/>
      </patternFill>
    </fill>
    <fill>
      <patternFill patternType="solid">
        <fgColor theme="9" tint="0.39997558519241921"/>
        <bgColor indexed="64"/>
      </patternFill>
    </fill>
    <fill>
      <patternFill patternType="solid">
        <fgColor rgb="FFFBA7EB"/>
        <bgColor indexed="64"/>
      </patternFill>
    </fill>
    <fill>
      <patternFill patternType="solid">
        <fgColor rgb="FFFFFFFF"/>
        <bgColor indexed="64"/>
      </patternFill>
    </fill>
    <fill>
      <patternFill patternType="solid">
        <fgColor rgb="FFF1D477"/>
        <bgColor indexed="64"/>
      </patternFill>
    </fill>
    <fill>
      <patternFill patternType="solid">
        <fgColor theme="7" tint="0.79998168889431442"/>
        <bgColor indexed="64"/>
      </patternFill>
    </fill>
    <fill>
      <patternFill patternType="solid">
        <fgColor theme="2"/>
        <bgColor indexed="64"/>
      </patternFill>
    </fill>
  </fills>
  <borders count="67">
    <border>
      <left/>
      <right/>
      <top/>
      <bottom/>
      <diagonal/>
    </border>
    <border>
      <left style="thin">
        <color indexed="64"/>
      </left>
      <right style="thin">
        <color indexed="64"/>
      </right>
      <top style="thin">
        <color indexed="64"/>
      </top>
      <bottom style="thin">
        <color indexed="64"/>
      </bottom>
      <diagonal/>
    </border>
    <border>
      <left/>
      <right/>
      <top style="thin">
        <color theme="4"/>
      </top>
      <bottom style="double">
        <color theme="4"/>
      </bottom>
      <diagonal/>
    </border>
    <border>
      <left/>
      <right/>
      <top/>
      <bottom style="double">
        <color theme="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thick">
        <color indexed="64"/>
      </bottom>
      <diagonal/>
    </border>
    <border>
      <left/>
      <right/>
      <top style="double">
        <color theme="4"/>
      </top>
      <bottom style="thick">
        <color indexed="64"/>
      </bottom>
      <diagonal/>
    </border>
    <border>
      <left/>
      <right/>
      <top style="thin">
        <color theme="4"/>
      </top>
      <bottom style="thick">
        <color indexed="64"/>
      </bottom>
      <diagonal/>
    </border>
    <border>
      <left/>
      <right/>
      <top style="thick">
        <color indexed="64"/>
      </top>
      <bottom/>
      <diagonal/>
    </border>
    <border>
      <left style="medium">
        <color rgb="FFDFDFDF"/>
      </left>
      <right style="medium">
        <color rgb="FF000000"/>
      </right>
      <top style="medium">
        <color rgb="FFDFDFDF"/>
      </top>
      <bottom style="medium">
        <color rgb="FFDFDFDF"/>
      </bottom>
      <diagonal/>
    </border>
    <border>
      <left style="medium">
        <color rgb="FF000000"/>
      </left>
      <right style="medium">
        <color rgb="FF000000"/>
      </right>
      <top style="medium">
        <color rgb="FFDFDFDF"/>
      </top>
      <bottom style="medium">
        <color rgb="FFDFDFDF"/>
      </bottom>
      <diagonal/>
    </border>
    <border>
      <left style="medium">
        <color rgb="FF000000"/>
      </left>
      <right style="medium">
        <color rgb="FFDFDFDF"/>
      </right>
      <top style="medium">
        <color rgb="FFDFDFDF"/>
      </top>
      <bottom style="medium">
        <color rgb="FFDFDFDF"/>
      </bottom>
      <diagonal/>
    </border>
    <border>
      <left style="medium">
        <color rgb="FFDFDFDF"/>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DFDFDF"/>
      </right>
      <top style="medium">
        <color rgb="FF000000"/>
      </top>
      <bottom style="medium">
        <color rgb="FF000000"/>
      </bottom>
      <diagonal/>
    </border>
    <border>
      <left style="thin">
        <color indexed="64"/>
      </left>
      <right/>
      <top style="thin">
        <color indexed="64"/>
      </top>
      <bottom/>
      <diagonal/>
    </border>
    <border>
      <left/>
      <right style="thin">
        <color indexed="64"/>
      </right>
      <top style="thin">
        <color indexed="64"/>
      </top>
      <bottom/>
      <diagonal/>
    </border>
    <border>
      <left/>
      <right/>
      <top/>
      <bottom style="thin">
        <color indexed="64"/>
      </bottom>
      <diagonal/>
    </border>
    <border>
      <left/>
      <right/>
      <top/>
      <bottom style="thin">
        <color theme="9" tint="-0.249977111117893"/>
      </bottom>
      <diagonal/>
    </border>
    <border>
      <left style="thin">
        <color theme="9" tint="-0.249977111117893"/>
      </left>
      <right style="thin">
        <color theme="9" tint="-0.249977111117893"/>
      </right>
      <top style="thin">
        <color theme="9" tint="-0.249977111117893"/>
      </top>
      <bottom style="thin">
        <color theme="9" tint="-0.249977111117893"/>
      </bottom>
      <diagonal/>
    </border>
    <border>
      <left style="thin">
        <color theme="9" tint="-0.249977111117893"/>
      </left>
      <right/>
      <top style="thin">
        <color theme="9" tint="-0.249977111117893"/>
      </top>
      <bottom style="thin">
        <color theme="9" tint="-0.249977111117893"/>
      </bottom>
      <diagonal/>
    </border>
    <border>
      <left/>
      <right/>
      <top style="thin">
        <color theme="9" tint="-0.249977111117893"/>
      </top>
      <bottom style="thin">
        <color theme="9" tint="-0.249977111117893"/>
      </bottom>
      <diagonal/>
    </border>
    <border>
      <left/>
      <right style="thin">
        <color theme="9" tint="-0.249977111117893"/>
      </right>
      <top style="thin">
        <color theme="9" tint="-0.249977111117893"/>
      </top>
      <bottom style="thin">
        <color theme="9" tint="-0.249977111117893"/>
      </bottom>
      <diagonal/>
    </border>
    <border>
      <left style="thin">
        <color theme="9" tint="-0.249977111117893"/>
      </left>
      <right/>
      <top style="thin">
        <color theme="9" tint="-0.249977111117893"/>
      </top>
      <bottom/>
      <diagonal/>
    </border>
    <border>
      <left/>
      <right/>
      <top style="thin">
        <color theme="9" tint="-0.249977111117893"/>
      </top>
      <bottom/>
      <diagonal/>
    </border>
    <border>
      <left/>
      <right style="thin">
        <color theme="9" tint="-0.249977111117893"/>
      </right>
      <top style="thin">
        <color theme="9" tint="-0.249977111117893"/>
      </top>
      <bottom/>
      <diagonal/>
    </border>
    <border>
      <left style="thin">
        <color theme="9" tint="-0.249977111117893"/>
      </left>
      <right/>
      <top/>
      <bottom style="thin">
        <color theme="9" tint="-0.249977111117893"/>
      </bottom>
      <diagonal/>
    </border>
    <border>
      <left/>
      <right style="thin">
        <color theme="9" tint="-0.249977111117893"/>
      </right>
      <top/>
      <bottom style="thin">
        <color theme="9" tint="-0.249977111117893"/>
      </bottom>
      <diagonal/>
    </border>
    <border>
      <left style="thick">
        <color theme="9" tint="-0.249977111117893"/>
      </left>
      <right style="thick">
        <color theme="9" tint="-0.249977111117893"/>
      </right>
      <top style="thick">
        <color theme="9" tint="-0.249977111117893"/>
      </top>
      <bottom style="thick">
        <color theme="9" tint="-0.249977111117893"/>
      </bottom>
      <diagonal/>
    </border>
    <border>
      <left style="thick">
        <color theme="9" tint="-0.249977111117893"/>
      </left>
      <right/>
      <top style="thick">
        <color theme="9" tint="-0.249977111117893"/>
      </top>
      <bottom/>
      <diagonal/>
    </border>
    <border>
      <left/>
      <right/>
      <top style="thick">
        <color theme="9" tint="-0.249977111117893"/>
      </top>
      <bottom/>
      <diagonal/>
    </border>
    <border>
      <left/>
      <right style="thick">
        <color theme="9" tint="-0.249977111117893"/>
      </right>
      <top style="thick">
        <color theme="9" tint="-0.249977111117893"/>
      </top>
      <bottom/>
      <diagonal/>
    </border>
    <border>
      <left style="thick">
        <color theme="9" tint="-0.249977111117893"/>
      </left>
      <right/>
      <top/>
      <bottom/>
      <diagonal/>
    </border>
    <border>
      <left/>
      <right style="thick">
        <color theme="9" tint="-0.249977111117893"/>
      </right>
      <top/>
      <bottom/>
      <diagonal/>
    </border>
    <border>
      <left style="thick">
        <color theme="9" tint="-0.249977111117893"/>
      </left>
      <right/>
      <top/>
      <bottom style="thin">
        <color theme="9" tint="-0.249977111117893"/>
      </bottom>
      <diagonal/>
    </border>
    <border>
      <left/>
      <right style="thick">
        <color theme="9" tint="-0.249977111117893"/>
      </right>
      <top/>
      <bottom style="thin">
        <color theme="9" tint="-0.249977111117893"/>
      </bottom>
      <diagonal/>
    </border>
    <border>
      <left style="thick">
        <color theme="9" tint="-0.249977111117893"/>
      </left>
      <right/>
      <top/>
      <bottom style="thick">
        <color theme="9" tint="-0.249977111117893"/>
      </bottom>
      <diagonal/>
    </border>
    <border>
      <left/>
      <right/>
      <top/>
      <bottom style="thick">
        <color theme="9" tint="-0.249977111117893"/>
      </bottom>
      <diagonal/>
    </border>
    <border>
      <left/>
      <right style="thick">
        <color theme="9" tint="-0.249977111117893"/>
      </right>
      <top/>
      <bottom style="thick">
        <color theme="9" tint="-0.249977111117893"/>
      </bottom>
      <diagonal/>
    </border>
    <border>
      <left style="thick">
        <color theme="9" tint="-0.249977111117893"/>
      </left>
      <right/>
      <top style="thick">
        <color theme="9" tint="-0.249977111117893"/>
      </top>
      <bottom style="thick">
        <color theme="9" tint="-0.249977111117893"/>
      </bottom>
      <diagonal/>
    </border>
    <border>
      <left/>
      <right/>
      <top style="thick">
        <color theme="9" tint="-0.249977111117893"/>
      </top>
      <bottom style="thick">
        <color theme="9" tint="-0.249977111117893"/>
      </bottom>
      <diagonal/>
    </border>
    <border>
      <left/>
      <right style="thick">
        <color theme="9" tint="-0.249977111117893"/>
      </right>
      <top style="thick">
        <color theme="9" tint="-0.249977111117893"/>
      </top>
      <bottom style="thick">
        <color theme="9" tint="-0.249977111117893"/>
      </bottom>
      <diagonal/>
    </border>
    <border>
      <left/>
      <right/>
      <top style="thick">
        <color indexed="64"/>
      </top>
      <bottom style="thick">
        <color indexed="64"/>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right/>
      <top style="thin">
        <color auto="1"/>
      </top>
      <bottom style="thin">
        <color auto="1"/>
      </bottom>
      <diagonal/>
    </border>
    <border>
      <left style="thin">
        <color indexed="64"/>
      </left>
      <right/>
      <top/>
      <bottom/>
      <diagonal/>
    </border>
    <border>
      <left/>
      <right style="thin">
        <color auto="1"/>
      </right>
      <top/>
      <bottom/>
      <diagonal/>
    </border>
    <border>
      <left style="medium">
        <color rgb="FFCCCCCC"/>
      </left>
      <right style="medium">
        <color rgb="FFCCCCCC"/>
      </right>
      <top style="medium">
        <color rgb="FFCCCCCC"/>
      </top>
      <bottom style="medium">
        <color rgb="FF000000"/>
      </bottom>
      <diagonal/>
    </border>
    <border>
      <left style="medium">
        <color rgb="FF000000"/>
      </left>
      <right style="medium">
        <color rgb="FFCCCCCC"/>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rgb="FF000000"/>
      </left>
      <right style="medium">
        <color rgb="FFCCCCCC"/>
      </right>
      <top/>
      <bottom style="medium">
        <color rgb="FF000000"/>
      </bottom>
      <diagonal/>
    </border>
    <border>
      <left style="medium">
        <color rgb="FFCCCCCC"/>
      </left>
      <right style="medium">
        <color rgb="FFCCCCCC"/>
      </right>
      <top/>
      <bottom style="medium">
        <color rgb="FF000000"/>
      </bottom>
      <diagonal/>
    </border>
    <border>
      <left style="medium">
        <color rgb="FFCCCCCC"/>
      </left>
      <right style="medium">
        <color rgb="FFCCCCCC"/>
      </right>
      <top style="medium">
        <color rgb="FFCCCCCC"/>
      </top>
      <bottom style="medium">
        <color rgb="FFCCCCCC"/>
      </bottom>
      <diagonal/>
    </border>
    <border>
      <left style="medium">
        <color rgb="FFCCCCCC"/>
      </left>
      <right style="medium">
        <color rgb="FF000000"/>
      </right>
      <top style="medium">
        <color rgb="FFCCCCCC"/>
      </top>
      <bottom style="medium">
        <color rgb="FFCCCCCC"/>
      </bottom>
      <diagonal/>
    </border>
    <border>
      <left style="medium">
        <color rgb="FF000000"/>
      </left>
      <right style="medium">
        <color rgb="FFCCCCCC"/>
      </right>
      <top/>
      <bottom/>
      <diagonal/>
    </border>
    <border>
      <left style="medium">
        <color rgb="FFCCCCCC"/>
      </left>
      <right style="medium">
        <color rgb="FFCCCCCC"/>
      </right>
      <top/>
      <bottom/>
      <diagonal/>
    </border>
    <border>
      <left style="medium">
        <color rgb="FF000000"/>
      </left>
      <right style="medium">
        <color rgb="FFCCCCCC"/>
      </right>
      <top style="medium">
        <color rgb="FF000000"/>
      </top>
      <bottom/>
      <diagonal/>
    </border>
    <border>
      <left style="medium">
        <color rgb="FFCCCCCC"/>
      </left>
      <right style="medium">
        <color rgb="FFCCCCCC"/>
      </right>
      <top style="medium">
        <color rgb="FF000000"/>
      </top>
      <bottom/>
      <diagonal/>
    </border>
    <border>
      <left style="thin">
        <color indexed="64"/>
      </left>
      <right style="thin">
        <color indexed="64"/>
      </right>
      <top style="thin">
        <color indexed="64"/>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style="thin">
        <color indexed="64"/>
      </bottom>
      <diagonal/>
    </border>
  </borders>
  <cellStyleXfs count="7">
    <xf numFmtId="0" fontId="0" fillId="0" borderId="0"/>
    <xf numFmtId="0" fontId="7" fillId="13" borderId="0" applyNumberFormat="0" applyBorder="0" applyAlignment="0" applyProtection="0"/>
    <xf numFmtId="0" fontId="2" fillId="0" borderId="2" applyNumberFormat="0" applyFill="0" applyAlignment="0" applyProtection="0"/>
    <xf numFmtId="0" fontId="3" fillId="14" borderId="0" applyNumberFormat="0" applyBorder="0" applyAlignment="0" applyProtection="0"/>
    <xf numFmtId="0" fontId="6" fillId="15" borderId="0" applyNumberFormat="0" applyBorder="0" applyAlignment="0" applyProtection="0"/>
    <xf numFmtId="0" fontId="14" fillId="0" borderId="0" applyNumberFormat="0" applyFill="0" applyBorder="0" applyAlignment="0" applyProtection="0"/>
    <xf numFmtId="164" fontId="6" fillId="0" borderId="0" applyFont="0" applyFill="0" applyBorder="0" applyAlignment="0" applyProtection="0"/>
  </cellStyleXfs>
  <cellXfs count="405">
    <xf numFmtId="0" fontId="0" fillId="0" borderId="0" xfId="0"/>
    <xf numFmtId="0" fontId="4" fillId="0" borderId="0" xfId="0" applyFont="1"/>
    <xf numFmtId="0" fontId="0" fillId="3" borderId="1" xfId="0" applyFill="1" applyBorder="1"/>
    <xf numFmtId="0" fontId="3" fillId="2" borderId="0" xfId="0" applyFont="1" applyFill="1"/>
    <xf numFmtId="0" fontId="0" fillId="4" borderId="0" xfId="0" applyFill="1"/>
    <xf numFmtId="0" fontId="0" fillId="5" borderId="0" xfId="0" applyFill="1"/>
    <xf numFmtId="0" fontId="0" fillId="6" borderId="0" xfId="0" applyFill="1"/>
    <xf numFmtId="0" fontId="0" fillId="7" borderId="0" xfId="0" applyFill="1"/>
    <xf numFmtId="0" fontId="0" fillId="8" borderId="0" xfId="0" applyFill="1"/>
    <xf numFmtId="0" fontId="3" fillId="9" borderId="0" xfId="0" applyFont="1" applyFill="1"/>
    <xf numFmtId="0" fontId="0" fillId="10" borderId="0" xfId="0" applyFill="1"/>
    <xf numFmtId="0" fontId="0" fillId="11" borderId="0" xfId="0" applyFill="1"/>
    <xf numFmtId="165" fontId="0" fillId="0" borderId="0" xfId="0" applyNumberFormat="1" applyAlignment="1">
      <alignment horizontal="center" vertical="center" wrapText="1"/>
    </xf>
    <xf numFmtId="0" fontId="8" fillId="13" borderId="0" xfId="1" applyFont="1" applyAlignment="1">
      <alignment horizontal="right" vertical="top"/>
    </xf>
    <xf numFmtId="0" fontId="0" fillId="2" borderId="0" xfId="0" applyFill="1" applyAlignment="1">
      <alignment horizontal="center" vertical="center" wrapText="1"/>
    </xf>
    <xf numFmtId="0" fontId="0" fillId="2" borderId="0" xfId="0" applyFill="1" applyAlignment="1">
      <alignment vertical="center" wrapText="1"/>
    </xf>
    <xf numFmtId="165" fontId="0" fillId="2" borderId="0" xfId="0" applyNumberFormat="1" applyFill="1" applyAlignment="1">
      <alignment horizontal="center" vertical="center" wrapText="1"/>
    </xf>
    <xf numFmtId="0" fontId="2" fillId="2" borderId="0" xfId="0" applyFont="1" applyFill="1" applyAlignment="1">
      <alignment horizontal="center" vertical="center" wrapText="1"/>
    </xf>
    <xf numFmtId="0" fontId="8" fillId="13" borderId="0" xfId="1" applyFont="1" applyAlignment="1">
      <alignment wrapText="1"/>
    </xf>
    <xf numFmtId="0" fontId="5" fillId="0" borderId="0" xfId="0" applyFont="1" applyAlignment="1">
      <alignment wrapText="1"/>
    </xf>
    <xf numFmtId="0" fontId="2" fillId="0" borderId="3" xfId="2" applyBorder="1" applyAlignment="1" applyProtection="1">
      <alignment horizontal="center" vertical="center" wrapText="1"/>
      <protection locked="0"/>
    </xf>
    <xf numFmtId="0" fontId="0" fillId="12" borderId="0" xfId="0" applyFill="1"/>
    <xf numFmtId="0" fontId="0" fillId="18" borderId="0" xfId="0" applyFill="1"/>
    <xf numFmtId="0" fontId="12" fillId="17" borderId="0" xfId="0" applyFont="1" applyFill="1"/>
    <xf numFmtId="0" fontId="0" fillId="0" borderId="0" xfId="0"/>
    <xf numFmtId="0" fontId="5" fillId="0" borderId="0" xfId="0" applyFont="1" applyAlignment="1">
      <alignment wrapText="1"/>
    </xf>
    <xf numFmtId="0" fontId="0" fillId="0" borderId="0" xfId="0"/>
    <xf numFmtId="0" fontId="5" fillId="0" borderId="0" xfId="0" applyFont="1" applyAlignment="1">
      <alignment wrapText="1"/>
    </xf>
    <xf numFmtId="0" fontId="0" fillId="0" borderId="0" xfId="0"/>
    <xf numFmtId="0" fontId="0" fillId="16" borderId="7" xfId="0" applyFill="1" applyBorder="1" applyAlignment="1">
      <alignment horizontal="center" vertical="center" wrapText="1"/>
    </xf>
    <xf numFmtId="0" fontId="0" fillId="19" borderId="7" xfId="0" applyFill="1" applyBorder="1" applyAlignment="1">
      <alignment horizontal="center" vertical="center" wrapText="1"/>
    </xf>
    <xf numFmtId="0" fontId="2" fillId="19" borderId="3" xfId="2" applyFill="1" applyBorder="1" applyAlignment="1" applyProtection="1">
      <alignment horizontal="center" vertical="center" wrapText="1"/>
      <protection locked="0"/>
    </xf>
    <xf numFmtId="1" fontId="0" fillId="0" borderId="0" xfId="0" applyNumberFormat="1"/>
    <xf numFmtId="0" fontId="5" fillId="0" borderId="0" xfId="0" applyFont="1" applyAlignment="1">
      <alignment wrapText="1"/>
    </xf>
    <xf numFmtId="0" fontId="0" fillId="0" borderId="0" xfId="0"/>
    <xf numFmtId="0" fontId="15" fillId="20" borderId="11" xfId="0" applyFont="1" applyFill="1" applyBorder="1" applyAlignment="1">
      <alignment horizontal="center" vertical="center" wrapText="1"/>
    </xf>
    <xf numFmtId="0" fontId="15" fillId="20" borderId="12" xfId="0" applyFont="1" applyFill="1" applyBorder="1" applyAlignment="1">
      <alignment horizontal="center" vertical="center" wrapText="1"/>
    </xf>
    <xf numFmtId="0" fontId="15" fillId="20" borderId="13" xfId="0" applyFont="1" applyFill="1" applyBorder="1" applyAlignment="1">
      <alignment horizontal="center" vertical="center" wrapText="1"/>
    </xf>
    <xf numFmtId="0" fontId="16" fillId="21" borderId="14" xfId="0" applyFont="1" applyFill="1" applyBorder="1" applyAlignment="1">
      <alignment vertical="center" wrapText="1"/>
    </xf>
    <xf numFmtId="0" fontId="16" fillId="0" borderId="15" xfId="0" applyFont="1" applyBorder="1" applyAlignment="1">
      <alignment vertical="center" wrapText="1"/>
    </xf>
    <xf numFmtId="0" fontId="16" fillId="0" borderId="16" xfId="0" applyFont="1" applyBorder="1" applyAlignment="1">
      <alignment vertical="center" wrapText="1"/>
    </xf>
    <xf numFmtId="0" fontId="16" fillId="22" borderId="14" xfId="0" applyFont="1" applyFill="1" applyBorder="1" applyAlignment="1">
      <alignment vertical="center" wrapText="1"/>
    </xf>
    <xf numFmtId="0" fontId="16" fillId="23" borderId="14" xfId="0" applyFont="1" applyFill="1" applyBorder="1" applyAlignment="1">
      <alignment vertical="center" wrapText="1"/>
    </xf>
    <xf numFmtId="0" fontId="16" fillId="24" borderId="14" xfId="0" applyFont="1" applyFill="1" applyBorder="1" applyAlignment="1">
      <alignment vertical="center" wrapText="1"/>
    </xf>
    <xf numFmtId="0" fontId="16" fillId="25" borderId="14" xfId="0" applyFont="1" applyFill="1" applyBorder="1" applyAlignment="1">
      <alignment vertical="center" wrapText="1"/>
    </xf>
    <xf numFmtId="0" fontId="16" fillId="26" borderId="14" xfId="0" applyFont="1" applyFill="1" applyBorder="1" applyAlignment="1">
      <alignment vertical="center" wrapText="1"/>
    </xf>
    <xf numFmtId="0" fontId="16" fillId="27" borderId="14" xfId="0" applyFont="1" applyFill="1" applyBorder="1" applyAlignment="1">
      <alignment vertical="center" wrapText="1"/>
    </xf>
    <xf numFmtId="0" fontId="16" fillId="28" borderId="14" xfId="0" applyFont="1" applyFill="1" applyBorder="1" applyAlignment="1">
      <alignment vertical="center" wrapText="1"/>
    </xf>
    <xf numFmtId="0" fontId="16" fillId="29" borderId="14" xfId="0" applyFont="1" applyFill="1" applyBorder="1" applyAlignment="1">
      <alignment vertical="center" wrapText="1"/>
    </xf>
    <xf numFmtId="0" fontId="16" fillId="30" borderId="14" xfId="0" applyFont="1" applyFill="1" applyBorder="1" applyAlignment="1">
      <alignment vertical="center" wrapText="1"/>
    </xf>
    <xf numFmtId="0" fontId="16" fillId="31" borderId="14" xfId="0" applyFont="1" applyFill="1" applyBorder="1" applyAlignment="1">
      <alignment vertical="center" wrapText="1"/>
    </xf>
    <xf numFmtId="0" fontId="16" fillId="32" borderId="14" xfId="0" applyFont="1" applyFill="1" applyBorder="1" applyAlignment="1">
      <alignment vertical="center" wrapText="1"/>
    </xf>
    <xf numFmtId="0" fontId="16" fillId="33" borderId="14" xfId="0" applyFont="1" applyFill="1" applyBorder="1" applyAlignment="1">
      <alignment vertical="center" wrapText="1"/>
    </xf>
    <xf numFmtId="0" fontId="9" fillId="35" borderId="0" xfId="4" applyFont="1" applyFill="1" applyBorder="1" applyAlignment="1">
      <alignment horizontal="center" vertical="center" wrapText="1"/>
    </xf>
    <xf numFmtId="0" fontId="9" fillId="35" borderId="7" xfId="4" applyFont="1" applyFill="1" applyBorder="1" applyAlignment="1">
      <alignment horizontal="center" vertical="center" wrapText="1"/>
    </xf>
    <xf numFmtId="0" fontId="2" fillId="0" borderId="3" xfId="2" applyFont="1" applyBorder="1" applyAlignment="1" applyProtection="1">
      <alignment horizontal="center" vertical="center" wrapText="1"/>
      <protection locked="0"/>
    </xf>
    <xf numFmtId="0" fontId="2" fillId="0" borderId="0" xfId="0" applyFont="1"/>
    <xf numFmtId="0" fontId="0" fillId="0" borderId="0" xfId="0"/>
    <xf numFmtId="0" fontId="26" fillId="0" borderId="0" xfId="0" applyFont="1"/>
    <xf numFmtId="0" fontId="0" fillId="0" borderId="0" xfId="0" applyFill="1"/>
    <xf numFmtId="0" fontId="8" fillId="0" borderId="0" xfId="1" applyFont="1" applyFill="1" applyAlignment="1">
      <alignment horizontal="right" vertical="top"/>
    </xf>
    <xf numFmtId="0" fontId="4" fillId="0" borderId="0" xfId="0" applyFont="1" applyFill="1"/>
    <xf numFmtId="0" fontId="0" fillId="37" borderId="0" xfId="0" applyFill="1"/>
    <xf numFmtId="0" fontId="0" fillId="38" borderId="0" xfId="0" applyFill="1"/>
    <xf numFmtId="0" fontId="2" fillId="0" borderId="0" xfId="0" applyFont="1" applyAlignment="1">
      <alignment horizontal="left"/>
    </xf>
    <xf numFmtId="0" fontId="2" fillId="2" borderId="0" xfId="0" applyFont="1" applyFill="1" applyAlignment="1">
      <alignment vertical="center" wrapText="1"/>
    </xf>
    <xf numFmtId="0" fontId="2" fillId="16" borderId="3" xfId="2" applyFill="1" applyBorder="1" applyAlignment="1" applyProtection="1">
      <alignment horizontal="center" vertical="center" wrapText="1"/>
      <protection locked="0"/>
    </xf>
    <xf numFmtId="0" fontId="0" fillId="0" borderId="0" xfId="0"/>
    <xf numFmtId="0" fontId="0" fillId="0" borderId="0" xfId="0"/>
    <xf numFmtId="0" fontId="0" fillId="32" borderId="0" xfId="0" applyFill="1"/>
    <xf numFmtId="0" fontId="32" fillId="0" borderId="0" xfId="0" applyFont="1" applyAlignment="1"/>
    <xf numFmtId="0" fontId="0" fillId="16" borderId="0" xfId="0" applyFill="1"/>
    <xf numFmtId="0" fontId="0" fillId="0" borderId="0" xfId="0" applyBorder="1"/>
    <xf numFmtId="0" fontId="1" fillId="0" borderId="21" xfId="0" applyFont="1" applyBorder="1" applyAlignment="1" applyProtection="1">
      <alignment horizontal="center"/>
      <protection locked="0"/>
    </xf>
    <xf numFmtId="0" fontId="4" fillId="16" borderId="1" xfId="4" applyFont="1" applyFill="1" applyBorder="1" applyAlignment="1">
      <alignment vertical="center" wrapText="1"/>
    </xf>
    <xf numFmtId="0" fontId="0" fillId="0" borderId="0" xfId="0"/>
    <xf numFmtId="0" fontId="33" fillId="16" borderId="0" xfId="0" applyFont="1" applyFill="1" applyBorder="1" applyProtection="1">
      <protection hidden="1"/>
    </xf>
    <xf numFmtId="0" fontId="4" fillId="0" borderId="0" xfId="0" applyFont="1" applyAlignment="1">
      <alignment wrapText="1"/>
    </xf>
    <xf numFmtId="0" fontId="38" fillId="0" borderId="0" xfId="0" applyFont="1" applyAlignment="1">
      <alignment vertical="center" wrapText="1"/>
    </xf>
    <xf numFmtId="0" fontId="38" fillId="0" borderId="0" xfId="0" applyFont="1" applyAlignment="1">
      <alignment horizontal="left" vertical="center" wrapText="1" indent="2"/>
    </xf>
    <xf numFmtId="0" fontId="40" fillId="40" borderId="0" xfId="0" applyFont="1" applyFill="1" applyAlignment="1">
      <alignment horizontal="left" vertical="center" wrapText="1" indent="1"/>
    </xf>
    <xf numFmtId="0" fontId="17" fillId="0" borderId="0" xfId="0" applyFont="1" applyAlignment="1">
      <alignment horizontal="left" vertical="center" wrapText="1" indent="2"/>
    </xf>
    <xf numFmtId="0" fontId="38" fillId="0" borderId="0" xfId="0" applyFont="1" applyAlignment="1">
      <alignment horizontal="left" wrapText="1" indent="2"/>
    </xf>
    <xf numFmtId="0" fontId="0" fillId="0" borderId="0" xfId="0" applyAlignment="1" applyProtection="1">
      <alignment horizontal="center"/>
      <protection hidden="1"/>
    </xf>
    <xf numFmtId="0" fontId="0" fillId="0" borderId="0" xfId="0" applyProtection="1">
      <protection hidden="1"/>
    </xf>
    <xf numFmtId="0" fontId="21" fillId="0" borderId="34" xfId="0" applyFont="1" applyFill="1" applyBorder="1" applyAlignment="1" applyProtection="1">
      <alignment horizontal="left" vertical="center"/>
      <protection hidden="1"/>
    </xf>
    <xf numFmtId="0" fontId="21" fillId="0" borderId="0" xfId="0" applyFont="1" applyFill="1" applyBorder="1" applyAlignment="1" applyProtection="1">
      <alignment horizontal="left" vertical="center"/>
      <protection hidden="1"/>
    </xf>
    <xf numFmtId="0" fontId="0" fillId="0" borderId="0" xfId="0" applyFill="1" applyBorder="1" applyAlignment="1" applyProtection="1">
      <alignment horizontal="center"/>
      <protection hidden="1"/>
    </xf>
    <xf numFmtId="0" fontId="21" fillId="0" borderId="0" xfId="0" applyFont="1" applyFill="1" applyBorder="1" applyAlignment="1" applyProtection="1">
      <alignment horizontal="center" vertical="center" wrapText="1"/>
      <protection hidden="1"/>
    </xf>
    <xf numFmtId="0" fontId="21" fillId="0" borderId="35" xfId="0" applyFont="1" applyFill="1" applyBorder="1" applyAlignment="1" applyProtection="1">
      <alignment horizontal="left" vertical="center"/>
      <protection hidden="1"/>
    </xf>
    <xf numFmtId="0" fontId="0" fillId="0" borderId="0" xfId="0" applyFill="1" applyProtection="1">
      <protection hidden="1"/>
    </xf>
    <xf numFmtId="0" fontId="0" fillId="16" borderId="34" xfId="0" applyFill="1" applyBorder="1" applyProtection="1">
      <protection hidden="1"/>
    </xf>
    <xf numFmtId="0" fontId="0" fillId="16" borderId="0" xfId="0" applyFill="1" applyBorder="1" applyProtection="1">
      <protection hidden="1"/>
    </xf>
    <xf numFmtId="0" fontId="24" fillId="16" borderId="0" xfId="0" applyFont="1" applyFill="1" applyBorder="1" applyProtection="1">
      <protection hidden="1"/>
    </xf>
    <xf numFmtId="0" fontId="22" fillId="16" borderId="0" xfId="0" applyFont="1" applyFill="1" applyBorder="1" applyProtection="1">
      <protection hidden="1"/>
    </xf>
    <xf numFmtId="0" fontId="0" fillId="16" borderId="35" xfId="0" applyFill="1" applyBorder="1" applyProtection="1">
      <protection hidden="1"/>
    </xf>
    <xf numFmtId="0" fontId="18" fillId="16" borderId="0" xfId="0" applyFont="1" applyFill="1" applyBorder="1" applyAlignment="1" applyProtection="1">
      <alignment horizontal="left" indent="2"/>
      <protection hidden="1"/>
    </xf>
    <xf numFmtId="0" fontId="0" fillId="0" borderId="1" xfId="0" applyBorder="1" applyAlignment="1" applyProtection="1">
      <protection hidden="1"/>
    </xf>
    <xf numFmtId="0" fontId="0" fillId="16" borderId="0" xfId="0" applyFill="1" applyBorder="1" applyAlignment="1" applyProtection="1">
      <alignment horizontal="left" indent="2"/>
      <protection hidden="1"/>
    </xf>
    <xf numFmtId="0" fontId="0" fillId="16" borderId="0" xfId="0" applyFill="1" applyBorder="1" applyAlignment="1" applyProtection="1">
      <alignment horizontal="left"/>
      <protection hidden="1"/>
    </xf>
    <xf numFmtId="0" fontId="18" fillId="16" borderId="0" xfId="0" applyFont="1" applyFill="1" applyBorder="1" applyProtection="1">
      <protection hidden="1"/>
    </xf>
    <xf numFmtId="0" fontId="24" fillId="16" borderId="0" xfId="0" applyFont="1" applyFill="1" applyBorder="1" applyAlignment="1" applyProtection="1">
      <alignment horizontal="left"/>
      <protection hidden="1"/>
    </xf>
    <xf numFmtId="0" fontId="22" fillId="16" borderId="0" xfId="0" applyFont="1" applyFill="1" applyBorder="1" applyAlignment="1" applyProtection="1">
      <alignment horizontal="left" indent="1"/>
      <protection hidden="1"/>
    </xf>
    <xf numFmtId="0" fontId="18" fillId="16" borderId="0" xfId="0" applyFont="1" applyFill="1" applyBorder="1" applyAlignment="1" applyProtection="1">
      <alignment horizontal="left" indent="1"/>
      <protection hidden="1"/>
    </xf>
    <xf numFmtId="0" fontId="23" fillId="16" borderId="0" xfId="0" applyFont="1" applyFill="1" applyBorder="1" applyAlignment="1" applyProtection="1">
      <alignment vertical="center" wrapText="1"/>
      <protection hidden="1"/>
    </xf>
    <xf numFmtId="0" fontId="18" fillId="16" borderId="0" xfId="0" applyFont="1" applyFill="1" applyBorder="1" applyAlignment="1" applyProtection="1">
      <alignment horizontal="left" indent="3"/>
      <protection hidden="1"/>
    </xf>
    <xf numFmtId="0" fontId="0" fillId="16" borderId="36" xfId="0" applyFill="1" applyBorder="1" applyProtection="1">
      <protection hidden="1"/>
    </xf>
    <xf numFmtId="0" fontId="0" fillId="16" borderId="20" xfId="0" applyFill="1" applyBorder="1" applyProtection="1">
      <protection hidden="1"/>
    </xf>
    <xf numFmtId="0" fontId="0" fillId="16" borderId="20" xfId="0" applyFill="1" applyBorder="1" applyAlignment="1" applyProtection="1">
      <alignment horizontal="left" indent="1"/>
      <protection hidden="1"/>
    </xf>
    <xf numFmtId="0" fontId="0" fillId="16" borderId="37" xfId="0" applyFill="1" applyBorder="1" applyProtection="1">
      <protection hidden="1"/>
    </xf>
    <xf numFmtId="0" fontId="0" fillId="16" borderId="0" xfId="0" applyFill="1" applyBorder="1" applyAlignment="1" applyProtection="1">
      <alignment horizontal="left" indent="1"/>
      <protection hidden="1"/>
    </xf>
    <xf numFmtId="0" fontId="2" fillId="16" borderId="0" xfId="0" applyFont="1" applyFill="1" applyBorder="1" applyProtection="1">
      <protection hidden="1"/>
    </xf>
    <xf numFmtId="0" fontId="41" fillId="39" borderId="0" xfId="0" applyFont="1" applyFill="1" applyBorder="1" applyAlignment="1" applyProtection="1">
      <alignment horizontal="left" vertical="center"/>
      <protection hidden="1"/>
    </xf>
    <xf numFmtId="0" fontId="35" fillId="39" borderId="0" xfId="0" applyFont="1" applyFill="1" applyBorder="1" applyAlignment="1" applyProtection="1">
      <alignment horizontal="left"/>
      <protection hidden="1"/>
    </xf>
    <xf numFmtId="0" fontId="25" fillId="16" borderId="0" xfId="0" applyFont="1" applyFill="1" applyBorder="1" applyProtection="1">
      <protection hidden="1"/>
    </xf>
    <xf numFmtId="0" fontId="20" fillId="39" borderId="0" xfId="0" applyFont="1" applyFill="1" applyBorder="1" applyAlignment="1" applyProtection="1">
      <alignment horizontal="left" vertical="center"/>
      <protection hidden="1"/>
    </xf>
    <xf numFmtId="0" fontId="19" fillId="39" borderId="0" xfId="0" applyFont="1" applyFill="1" applyBorder="1" applyAlignment="1" applyProtection="1">
      <alignment horizontal="left" vertical="center"/>
      <protection hidden="1"/>
    </xf>
    <xf numFmtId="0" fontId="30" fillId="39" borderId="0" xfId="0" applyFont="1" applyFill="1" applyBorder="1" applyAlignment="1" applyProtection="1">
      <alignment horizontal="left" vertical="center"/>
      <protection hidden="1"/>
    </xf>
    <xf numFmtId="0" fontId="24" fillId="39" borderId="0" xfId="0" applyFont="1" applyFill="1" applyBorder="1" applyAlignment="1" applyProtection="1">
      <alignment horizontal="left" vertical="center"/>
      <protection hidden="1"/>
    </xf>
    <xf numFmtId="0" fontId="24" fillId="39" borderId="0" xfId="0" applyFont="1" applyFill="1" applyBorder="1" applyAlignment="1" applyProtection="1">
      <alignment horizontal="left" vertical="center" wrapText="1"/>
      <protection hidden="1"/>
    </xf>
    <xf numFmtId="0" fontId="21" fillId="39" borderId="0" xfId="0" applyFont="1" applyFill="1" applyBorder="1" applyAlignment="1" applyProtection="1">
      <alignment horizontal="left" vertical="center"/>
      <protection hidden="1"/>
    </xf>
    <xf numFmtId="0" fontId="34" fillId="0" borderId="0" xfId="0" applyFont="1" applyProtection="1">
      <protection hidden="1"/>
    </xf>
    <xf numFmtId="0" fontId="0" fillId="0" borderId="41" xfId="0" applyBorder="1" applyProtection="1">
      <protection hidden="1"/>
    </xf>
    <xf numFmtId="0" fontId="0" fillId="0" borderId="42" xfId="0" applyBorder="1" applyProtection="1">
      <protection hidden="1"/>
    </xf>
    <xf numFmtId="0" fontId="0" fillId="0" borderId="43" xfId="0" applyBorder="1" applyProtection="1">
      <protection hidden="1"/>
    </xf>
    <xf numFmtId="0" fontId="0" fillId="0" borderId="30" xfId="0" pivotButton="1" applyBorder="1" applyProtection="1">
      <protection hidden="1"/>
    </xf>
    <xf numFmtId="0" fontId="0" fillId="0" borderId="30" xfId="0" pivotButton="1" applyBorder="1" applyAlignment="1" applyProtection="1">
      <alignment wrapText="1"/>
      <protection hidden="1"/>
    </xf>
    <xf numFmtId="0" fontId="0" fillId="0" borderId="41" xfId="0" applyBorder="1" applyAlignment="1" applyProtection="1">
      <alignment horizontal="center"/>
      <protection hidden="1"/>
    </xf>
    <xf numFmtId="168" fontId="0" fillId="0" borderId="43" xfId="0" applyNumberFormat="1" applyBorder="1" applyProtection="1">
      <protection hidden="1"/>
    </xf>
    <xf numFmtId="0" fontId="0" fillId="0" borderId="0" xfId="0" applyFill="1" applyBorder="1" applyProtection="1">
      <protection hidden="1"/>
    </xf>
    <xf numFmtId="0" fontId="0" fillId="16" borderId="38" xfId="0" applyFill="1" applyBorder="1" applyProtection="1">
      <protection hidden="1"/>
    </xf>
    <xf numFmtId="0" fontId="0" fillId="16" borderId="39" xfId="0" applyFill="1" applyBorder="1" applyProtection="1">
      <protection hidden="1"/>
    </xf>
    <xf numFmtId="0" fontId="0" fillId="16" borderId="39" xfId="0" applyFont="1" applyFill="1" applyBorder="1" applyProtection="1">
      <protection hidden="1"/>
    </xf>
    <xf numFmtId="0" fontId="0" fillId="16" borderId="40" xfId="0" applyFill="1" applyBorder="1" applyProtection="1">
      <protection hidden="1"/>
    </xf>
    <xf numFmtId="0" fontId="0" fillId="0" borderId="0" xfId="0" applyFont="1" applyProtection="1">
      <protection hidden="1"/>
    </xf>
    <xf numFmtId="0" fontId="0" fillId="16" borderId="19" xfId="0" applyFill="1" applyBorder="1" applyProtection="1">
      <protection hidden="1"/>
    </xf>
    <xf numFmtId="0" fontId="40" fillId="41" borderId="0" xfId="0" applyFont="1" applyFill="1" applyAlignment="1">
      <alignment horizontal="left" vertical="center" wrapText="1" indent="1"/>
    </xf>
    <xf numFmtId="0" fontId="0" fillId="16" borderId="0" xfId="0" applyFill="1" applyProtection="1">
      <protection hidden="1"/>
    </xf>
    <xf numFmtId="0" fontId="44" fillId="0" borderId="0" xfId="0" applyFont="1" applyAlignment="1">
      <alignment horizontal="left" vertical="center" wrapText="1" indent="1"/>
    </xf>
    <xf numFmtId="0" fontId="14" fillId="16" borderId="0" xfId="5" applyFill="1" applyBorder="1" applyAlignment="1" applyProtection="1">
      <alignment horizontal="left"/>
      <protection hidden="1"/>
    </xf>
    <xf numFmtId="0" fontId="37" fillId="39" borderId="0" xfId="5" applyFont="1" applyFill="1" applyBorder="1" applyAlignment="1" applyProtection="1">
      <alignment vertical="center"/>
      <protection hidden="1"/>
    </xf>
    <xf numFmtId="0" fontId="42" fillId="39" borderId="0" xfId="5" applyFont="1" applyFill="1" applyBorder="1" applyAlignment="1" applyProtection="1">
      <alignment vertical="center"/>
      <protection hidden="1"/>
    </xf>
    <xf numFmtId="0" fontId="6" fillId="19" borderId="3" xfId="2" applyFont="1" applyFill="1" applyBorder="1" applyAlignment="1" applyProtection="1">
      <alignment horizontal="center" vertical="center" wrapText="1"/>
      <protection locked="0"/>
    </xf>
    <xf numFmtId="166" fontId="48" fillId="35" borderId="0" xfId="4" applyNumberFormat="1" applyFont="1" applyFill="1" applyBorder="1" applyAlignment="1">
      <alignment horizontal="center" vertical="center" wrapText="1"/>
    </xf>
    <xf numFmtId="0" fontId="50" fillId="19" borderId="45" xfId="1" applyFont="1" applyFill="1" applyBorder="1" applyAlignment="1">
      <alignment horizontal="left" vertical="top"/>
    </xf>
    <xf numFmtId="0" fontId="8" fillId="19" borderId="46" xfId="1" applyFont="1" applyFill="1" applyBorder="1" applyAlignment="1">
      <alignment horizontal="left" vertical="top"/>
    </xf>
    <xf numFmtId="0" fontId="50" fillId="19" borderId="47" xfId="1" applyFont="1" applyFill="1" applyBorder="1" applyAlignment="1">
      <alignment horizontal="left" vertical="top"/>
    </xf>
    <xf numFmtId="0" fontId="51" fillId="19" borderId="48" xfId="1" applyFont="1" applyFill="1" applyBorder="1" applyAlignment="1">
      <alignment horizontal="center" vertical="top"/>
    </xf>
    <xf numFmtId="0" fontId="47" fillId="42" borderId="0" xfId="0" applyFont="1" applyFill="1" applyAlignment="1">
      <alignment vertical="center" wrapText="1"/>
    </xf>
    <xf numFmtId="0" fontId="47" fillId="42" borderId="0" xfId="0" applyFont="1" applyFill="1" applyAlignment="1">
      <alignment horizontal="left" vertical="center" wrapText="1"/>
    </xf>
    <xf numFmtId="0" fontId="54" fillId="42" borderId="0" xfId="0" applyFont="1" applyFill="1" applyAlignment="1">
      <alignment horizontal="left" vertical="center" wrapText="1"/>
    </xf>
    <xf numFmtId="0" fontId="52" fillId="42" borderId="0" xfId="0" applyFont="1" applyFill="1" applyAlignment="1">
      <alignment horizontal="left" vertical="center" wrapText="1"/>
    </xf>
    <xf numFmtId="0" fontId="47" fillId="42" borderId="0" xfId="0" applyFont="1" applyFill="1" applyAlignment="1">
      <alignment horizontal="left" vertical="center" wrapText="1" indent="2"/>
    </xf>
    <xf numFmtId="0" fontId="47" fillId="0" borderId="0" xfId="0" applyFont="1" applyAlignment="1">
      <alignment horizontal="left" wrapText="1" indent="2"/>
    </xf>
    <xf numFmtId="0" fontId="18" fillId="16" borderId="0" xfId="0" applyFont="1" applyFill="1" applyBorder="1" applyAlignment="1" applyProtection="1">
      <alignment horizontal="left" indent="4"/>
      <protection hidden="1"/>
    </xf>
    <xf numFmtId="0" fontId="24" fillId="16" borderId="0" xfId="0" applyFont="1" applyFill="1" applyBorder="1" applyAlignment="1" applyProtection="1">
      <alignment horizontal="left" indent="2"/>
      <protection hidden="1"/>
    </xf>
    <xf numFmtId="0" fontId="4" fillId="0" borderId="0" xfId="0" applyFont="1" applyAlignment="1">
      <alignment horizontal="left" wrapText="1" indent="2"/>
    </xf>
    <xf numFmtId="0" fontId="4" fillId="0" borderId="0" xfId="0" applyFont="1" applyAlignment="1">
      <alignment horizontal="left" indent="1"/>
    </xf>
    <xf numFmtId="0" fontId="0" fillId="16" borderId="0" xfId="0" applyFont="1" applyFill="1" applyProtection="1">
      <protection hidden="1"/>
    </xf>
    <xf numFmtId="0" fontId="21" fillId="16" borderId="0" xfId="0" applyFont="1" applyFill="1" applyBorder="1" applyAlignment="1" applyProtection="1">
      <alignment horizontal="left" vertical="center"/>
      <protection hidden="1"/>
    </xf>
    <xf numFmtId="0" fontId="0" fillId="16" borderId="0" xfId="0" applyFill="1" applyBorder="1" applyAlignment="1" applyProtection="1">
      <alignment horizontal="center"/>
      <protection hidden="1"/>
    </xf>
    <xf numFmtId="0" fontId="4" fillId="16" borderId="19" xfId="0" applyFont="1" applyFill="1" applyBorder="1" applyAlignment="1" applyProtection="1">
      <alignment horizontal="center" vertical="center" wrapText="1"/>
      <protection hidden="1"/>
    </xf>
    <xf numFmtId="0" fontId="21" fillId="16" borderId="0" xfId="0" applyFont="1" applyFill="1" applyBorder="1" applyAlignment="1" applyProtection="1">
      <alignment horizontal="center" vertical="center" wrapText="1"/>
      <protection hidden="1"/>
    </xf>
    <xf numFmtId="0" fontId="21" fillId="16" borderId="35" xfId="0" applyFont="1" applyFill="1" applyBorder="1" applyAlignment="1" applyProtection="1">
      <alignment horizontal="left" vertical="center"/>
      <protection hidden="1"/>
    </xf>
    <xf numFmtId="0" fontId="21" fillId="16" borderId="34" xfId="0" applyFont="1" applyFill="1" applyBorder="1" applyAlignment="1" applyProtection="1">
      <alignment horizontal="left" vertical="center"/>
      <protection hidden="1"/>
    </xf>
    <xf numFmtId="0" fontId="58" fillId="35" borderId="0" xfId="4" applyFont="1" applyFill="1" applyBorder="1" applyAlignment="1">
      <alignment horizontal="center" vertical="center" wrapText="1"/>
    </xf>
    <xf numFmtId="0" fontId="58" fillId="35" borderId="7" xfId="4" applyFont="1" applyFill="1" applyBorder="1" applyAlignment="1">
      <alignment horizontal="center" vertical="center" wrapText="1"/>
    </xf>
    <xf numFmtId="166" fontId="58" fillId="35" borderId="0" xfId="4" applyNumberFormat="1" applyFont="1" applyFill="1" applyBorder="1" applyAlignment="1">
      <alignment horizontal="center" vertical="center" wrapText="1"/>
    </xf>
    <xf numFmtId="0" fontId="50" fillId="16" borderId="1" xfId="1" applyFont="1" applyFill="1" applyBorder="1" applyAlignment="1">
      <alignment horizontal="left" vertical="top"/>
    </xf>
    <xf numFmtId="165" fontId="14" fillId="0" borderId="0" xfId="5" applyNumberFormat="1" applyBorder="1" applyAlignment="1">
      <alignment horizontal="center" vertical="center" wrapText="1"/>
    </xf>
    <xf numFmtId="0" fontId="14" fillId="0" borderId="0" xfId="5"/>
    <xf numFmtId="0" fontId="18" fillId="0" borderId="0" xfId="0" applyFont="1" applyBorder="1"/>
    <xf numFmtId="0" fontId="18" fillId="0" borderId="0" xfId="0" applyFont="1"/>
    <xf numFmtId="0" fontId="59" fillId="19" borderId="5" xfId="4" applyFont="1" applyFill="1" applyBorder="1" applyAlignment="1">
      <alignment vertical="center" wrapText="1"/>
    </xf>
    <xf numFmtId="0" fontId="18" fillId="19" borderId="1" xfId="4" applyFont="1" applyFill="1" applyBorder="1" applyAlignment="1">
      <alignment vertical="center" wrapText="1"/>
    </xf>
    <xf numFmtId="0" fontId="18" fillId="15" borderId="1" xfId="4" applyFont="1" applyBorder="1" applyAlignment="1">
      <alignment vertical="center" wrapText="1"/>
    </xf>
    <xf numFmtId="0" fontId="61" fillId="0" borderId="0" xfId="0" applyFont="1"/>
    <xf numFmtId="0" fontId="62" fillId="19" borderId="0" xfId="1" applyFont="1" applyFill="1" applyBorder="1" applyAlignment="1">
      <alignment horizontal="left" vertical="top"/>
    </xf>
    <xf numFmtId="0" fontId="62" fillId="19" borderId="0" xfId="1" applyFont="1" applyFill="1" applyBorder="1" applyAlignment="1">
      <alignment horizontal="center" vertical="top"/>
    </xf>
    <xf numFmtId="0" fontId="63" fillId="0" borderId="0" xfId="0" applyFont="1"/>
    <xf numFmtId="0" fontId="63" fillId="0" borderId="0" xfId="0" applyFont="1" applyBorder="1"/>
    <xf numFmtId="0" fontId="61" fillId="0" borderId="0" xfId="0" applyFont="1" applyBorder="1"/>
    <xf numFmtId="0" fontId="18" fillId="15" borderId="50" xfId="4" applyFont="1" applyBorder="1" applyAlignment="1">
      <alignment vertical="center" wrapText="1"/>
    </xf>
    <xf numFmtId="0" fontId="4" fillId="19" borderId="1" xfId="4" applyFont="1" applyFill="1" applyBorder="1" applyAlignment="1">
      <alignment vertical="center" wrapText="1"/>
    </xf>
    <xf numFmtId="0" fontId="63" fillId="19" borderId="1" xfId="4" applyFont="1" applyFill="1" applyBorder="1" applyAlignment="1">
      <alignment vertical="center" wrapText="1"/>
    </xf>
    <xf numFmtId="0" fontId="18" fillId="15" borderId="51" xfId="4" applyFont="1" applyBorder="1" applyAlignment="1">
      <alignment vertical="center" wrapText="1"/>
    </xf>
    <xf numFmtId="0" fontId="18" fillId="16" borderId="1" xfId="4" applyFont="1" applyFill="1" applyBorder="1" applyAlignment="1">
      <alignment vertical="center" wrapText="1"/>
    </xf>
    <xf numFmtId="0" fontId="64" fillId="0" borderId="0" xfId="0" applyFont="1"/>
    <xf numFmtId="0" fontId="63" fillId="16" borderId="0" xfId="4" applyFont="1" applyFill="1" applyBorder="1" applyAlignment="1">
      <alignment vertical="center" wrapText="1"/>
    </xf>
    <xf numFmtId="0" fontId="63" fillId="16" borderId="1" xfId="4" applyFont="1" applyFill="1" applyBorder="1" applyAlignment="1">
      <alignment vertical="center" wrapText="1"/>
    </xf>
    <xf numFmtId="164" fontId="0" fillId="0" borderId="0" xfId="0" applyNumberFormat="1" applyProtection="1">
      <protection hidden="1"/>
    </xf>
    <xf numFmtId="164" fontId="0" fillId="0" borderId="0" xfId="0" applyNumberFormat="1" applyFill="1" applyBorder="1" applyProtection="1">
      <protection hidden="1"/>
    </xf>
    <xf numFmtId="164" fontId="0" fillId="16" borderId="0" xfId="0" applyNumberFormat="1" applyFill="1" applyBorder="1" applyProtection="1">
      <protection hidden="1"/>
    </xf>
    <xf numFmtId="164" fontId="0" fillId="16" borderId="39" xfId="0" applyNumberFormat="1" applyFill="1" applyBorder="1" applyProtection="1">
      <protection hidden="1"/>
    </xf>
    <xf numFmtId="164" fontId="0" fillId="0" borderId="42" xfId="0" applyNumberFormat="1" applyBorder="1" applyProtection="1">
      <protection hidden="1"/>
    </xf>
    <xf numFmtId="169" fontId="0" fillId="0" borderId="0" xfId="0" applyNumberFormat="1" applyAlignment="1">
      <alignment horizontal="right"/>
    </xf>
    <xf numFmtId="0" fontId="66" fillId="0" borderId="0" xfId="0" applyFont="1" applyFill="1"/>
    <xf numFmtId="0" fontId="14" fillId="0" borderId="0" xfId="5" applyFill="1"/>
    <xf numFmtId="0" fontId="0" fillId="43" borderId="0" xfId="0" applyFill="1"/>
    <xf numFmtId="0" fontId="66" fillId="43" borderId="0" xfId="0" applyFont="1" applyFill="1"/>
    <xf numFmtId="0" fontId="66" fillId="43" borderId="0" xfId="5" applyFont="1" applyFill="1"/>
    <xf numFmtId="0" fontId="0" fillId="0" borderId="52" xfId="0" applyBorder="1" applyAlignment="1">
      <alignment wrapText="1"/>
    </xf>
    <xf numFmtId="0" fontId="0" fillId="0" borderId="52" xfId="0" applyBorder="1" applyAlignment="1">
      <alignment horizontal="center" wrapText="1"/>
    </xf>
    <xf numFmtId="0" fontId="0" fillId="0" borderId="54" xfId="0" applyBorder="1" applyAlignment="1">
      <alignment horizontal="center" wrapText="1"/>
    </xf>
    <xf numFmtId="0" fontId="0" fillId="0" borderId="57" xfId="0" applyBorder="1" applyAlignment="1">
      <alignment horizontal="center" wrapText="1"/>
    </xf>
    <xf numFmtId="0" fontId="0" fillId="0" borderId="58" xfId="0" applyBorder="1" applyAlignment="1">
      <alignment horizontal="center" wrapText="1"/>
    </xf>
    <xf numFmtId="0" fontId="0" fillId="0" borderId="57" xfId="0" applyBorder="1" applyAlignment="1">
      <alignment wrapText="1"/>
    </xf>
    <xf numFmtId="0" fontId="2" fillId="0" borderId="57" xfId="0" applyFont="1" applyBorder="1" applyAlignment="1">
      <alignment wrapText="1"/>
    </xf>
    <xf numFmtId="0" fontId="0" fillId="7" borderId="53" xfId="0" applyFill="1" applyBorder="1" applyAlignment="1">
      <alignment wrapText="1"/>
    </xf>
    <xf numFmtId="0" fontId="0" fillId="0" borderId="0" xfId="0"/>
    <xf numFmtId="0" fontId="63" fillId="16" borderId="63" xfId="4" applyFont="1" applyFill="1" applyBorder="1" applyAlignment="1">
      <alignment vertical="center" wrapText="1"/>
    </xf>
    <xf numFmtId="0" fontId="14" fillId="43" borderId="0" xfId="5" applyFill="1"/>
    <xf numFmtId="0" fontId="6" fillId="44" borderId="3" xfId="2" applyFont="1" applyFill="1" applyBorder="1" applyAlignment="1" applyProtection="1">
      <alignment horizontal="center" vertical="center" wrapText="1"/>
      <protection locked="0"/>
    </xf>
    <xf numFmtId="0" fontId="0" fillId="0" borderId="0" xfId="0" applyFill="1"/>
    <xf numFmtId="0" fontId="2" fillId="44" borderId="3" xfId="2" applyFill="1" applyBorder="1" applyAlignment="1" applyProtection="1">
      <alignment horizontal="center" vertical="center" wrapText="1"/>
      <protection locked="0"/>
    </xf>
    <xf numFmtId="0" fontId="0" fillId="44" borderId="7" xfId="0" applyFill="1" applyBorder="1" applyAlignment="1">
      <alignment horizontal="center" vertical="center" wrapText="1"/>
    </xf>
    <xf numFmtId="0" fontId="34" fillId="0" borderId="0" xfId="0" applyFont="1"/>
    <xf numFmtId="0" fontId="0" fillId="0" borderId="38" xfId="0" applyBorder="1" applyProtection="1">
      <protection hidden="1"/>
    </xf>
    <xf numFmtId="0" fontId="0" fillId="0" borderId="39" xfId="0" applyBorder="1" applyProtection="1">
      <protection hidden="1"/>
    </xf>
    <xf numFmtId="169" fontId="0" fillId="0" borderId="42" xfId="0" applyNumberFormat="1" applyBorder="1" applyProtection="1">
      <protection hidden="1"/>
    </xf>
    <xf numFmtId="0" fontId="71" fillId="34" borderId="0" xfId="3" applyFont="1" applyFill="1" applyBorder="1" applyAlignment="1">
      <alignment horizontal="center" vertical="center"/>
    </xf>
    <xf numFmtId="0" fontId="71" fillId="34" borderId="0" xfId="3" applyFont="1" applyFill="1" applyBorder="1" applyAlignment="1">
      <alignment horizontal="center" vertical="top" wrapText="1"/>
    </xf>
    <xf numFmtId="0" fontId="72" fillId="0" borderId="0" xfId="3" applyFont="1" applyFill="1" applyBorder="1" applyAlignment="1">
      <alignment horizontal="center" vertical="top" wrapText="1"/>
    </xf>
    <xf numFmtId="0" fontId="17" fillId="16" borderId="1" xfId="4" applyFont="1" applyFill="1" applyBorder="1" applyAlignment="1">
      <alignment vertical="center" wrapText="1"/>
    </xf>
    <xf numFmtId="0" fontId="73" fillId="19" borderId="5" xfId="4" applyFont="1" applyFill="1" applyBorder="1" applyAlignment="1">
      <alignment vertical="center" wrapText="1"/>
    </xf>
    <xf numFmtId="0" fontId="0" fillId="0" borderId="19" xfId="0" applyBorder="1"/>
    <xf numFmtId="0" fontId="61" fillId="0" borderId="19" xfId="0" applyFont="1" applyBorder="1"/>
    <xf numFmtId="0" fontId="61" fillId="0" borderId="66" xfId="0" applyFont="1" applyBorder="1"/>
    <xf numFmtId="0" fontId="63" fillId="19" borderId="4" xfId="4" applyFont="1" applyFill="1" applyBorder="1" applyAlignment="1">
      <alignment vertical="center" wrapText="1"/>
    </xf>
    <xf numFmtId="0" fontId="0" fillId="0" borderId="1" xfId="0" applyBorder="1"/>
    <xf numFmtId="0" fontId="4" fillId="0" borderId="1" xfId="0" applyFont="1" applyBorder="1"/>
    <xf numFmtId="0" fontId="0" fillId="0" borderId="1" xfId="0" applyFill="1" applyBorder="1"/>
    <xf numFmtId="0" fontId="50" fillId="44" borderId="45" xfId="1" applyFont="1" applyFill="1" applyBorder="1" applyAlignment="1">
      <alignment horizontal="left" vertical="top"/>
    </xf>
    <xf numFmtId="0" fontId="8" fillId="44" borderId="46" xfId="1" applyFont="1" applyFill="1" applyBorder="1" applyAlignment="1">
      <alignment horizontal="left" vertical="top"/>
    </xf>
    <xf numFmtId="0" fontId="62" fillId="44" borderId="0" xfId="1" applyFont="1" applyFill="1" applyBorder="1" applyAlignment="1">
      <alignment horizontal="left" vertical="top"/>
    </xf>
    <xf numFmtId="0" fontId="50" fillId="44" borderId="47" xfId="1" applyFont="1" applyFill="1" applyBorder="1" applyAlignment="1">
      <alignment horizontal="left" vertical="top"/>
    </xf>
    <xf numFmtId="0" fontId="51" fillId="44" borderId="48" xfId="1" applyFont="1" applyFill="1" applyBorder="1" applyAlignment="1">
      <alignment horizontal="center" vertical="top"/>
    </xf>
    <xf numFmtId="0" fontId="62" fillId="44" borderId="0" xfId="1" applyFont="1" applyFill="1" applyBorder="1" applyAlignment="1">
      <alignment horizontal="center" vertical="top"/>
    </xf>
    <xf numFmtId="0" fontId="4" fillId="44" borderId="64" xfId="4" applyFont="1" applyFill="1" applyBorder="1" applyAlignment="1">
      <alignment vertical="center" wrapText="1"/>
    </xf>
    <xf numFmtId="0" fontId="0" fillId="44" borderId="0" xfId="0" applyFill="1" applyAlignment="1">
      <alignment wrapText="1"/>
    </xf>
    <xf numFmtId="0" fontId="63" fillId="44" borderId="65" xfId="4" applyFont="1" applyFill="1" applyBorder="1" applyAlignment="1">
      <alignment vertical="center" wrapText="1"/>
    </xf>
    <xf numFmtId="0" fontId="49" fillId="16" borderId="45" xfId="1" applyFont="1" applyFill="1" applyBorder="1" applyAlignment="1">
      <alignment horizontal="left" vertical="top"/>
    </xf>
    <xf numFmtId="0" fontId="62" fillId="16" borderId="45" xfId="1" applyFont="1" applyFill="1" applyBorder="1" applyAlignment="1">
      <alignment horizontal="left" vertical="top"/>
    </xf>
    <xf numFmtId="0" fontId="51" fillId="16" borderId="47" xfId="1" applyFont="1" applyFill="1" applyBorder="1" applyAlignment="1">
      <alignment horizontal="center" vertical="top"/>
    </xf>
    <xf numFmtId="0" fontId="62" fillId="16" borderId="47" xfId="1" applyFont="1" applyFill="1" applyBorder="1" applyAlignment="1">
      <alignment horizontal="center" vertical="top"/>
    </xf>
    <xf numFmtId="0" fontId="0" fillId="45" borderId="0" xfId="0" applyFill="1"/>
    <xf numFmtId="0" fontId="34" fillId="45" borderId="0" xfId="0" applyFont="1" applyFill="1"/>
    <xf numFmtId="0" fontId="14" fillId="45" borderId="0" xfId="5" applyFill="1"/>
    <xf numFmtId="0" fontId="34" fillId="0" borderId="0" xfId="0" applyFont="1" applyFill="1"/>
    <xf numFmtId="0" fontId="0" fillId="0" borderId="0" xfId="0" applyAlignment="1">
      <alignment wrapText="1"/>
    </xf>
    <xf numFmtId="164" fontId="0" fillId="7" borderId="0" xfId="6" applyFont="1" applyFill="1"/>
    <xf numFmtId="0" fontId="4" fillId="0" borderId="0" xfId="0" applyFont="1" applyFill="1" applyBorder="1" applyAlignment="1" applyProtection="1">
      <alignment horizontal="center" vertical="center" wrapText="1"/>
      <protection hidden="1"/>
    </xf>
    <xf numFmtId="169" fontId="0" fillId="0" borderId="0" xfId="0" applyNumberFormat="1"/>
    <xf numFmtId="169" fontId="2" fillId="16" borderId="3" xfId="2" applyNumberFormat="1" applyFill="1" applyBorder="1" applyAlignment="1" applyProtection="1">
      <alignment horizontal="center" vertical="center" wrapText="1"/>
      <protection hidden="1"/>
    </xf>
    <xf numFmtId="2" fontId="2" fillId="16" borderId="3" xfId="2" applyNumberFormat="1" applyFill="1" applyBorder="1" applyAlignment="1" applyProtection="1">
      <alignment horizontal="center" vertical="center" wrapText="1"/>
      <protection hidden="1"/>
    </xf>
    <xf numFmtId="169" fontId="2" fillId="16" borderId="7" xfId="2" applyNumberFormat="1" applyFill="1" applyBorder="1" applyAlignment="1" applyProtection="1">
      <alignment horizontal="center" vertical="center" wrapText="1"/>
      <protection locked="0" hidden="1"/>
    </xf>
    <xf numFmtId="2" fontId="2" fillId="16" borderId="9" xfId="2" applyNumberFormat="1" applyFill="1" applyBorder="1" applyAlignment="1" applyProtection="1">
      <alignment horizontal="center" vertical="center"/>
      <protection hidden="1"/>
    </xf>
    <xf numFmtId="169" fontId="2" fillId="16" borderId="7" xfId="2" applyNumberFormat="1" applyFill="1" applyBorder="1" applyAlignment="1" applyProtection="1">
      <alignment horizontal="center" vertical="center" wrapText="1"/>
      <protection hidden="1"/>
    </xf>
    <xf numFmtId="169" fontId="2" fillId="19" borderId="3" xfId="2" applyNumberFormat="1" applyFill="1" applyBorder="1" applyAlignment="1" applyProtection="1">
      <alignment horizontal="center" vertical="center" wrapText="1"/>
      <protection hidden="1"/>
    </xf>
    <xf numFmtId="2" fontId="2" fillId="19" borderId="3" xfId="2" applyNumberFormat="1" applyFill="1" applyBorder="1" applyAlignment="1" applyProtection="1">
      <alignment horizontal="center" vertical="center" wrapText="1"/>
      <protection hidden="1"/>
    </xf>
    <xf numFmtId="169" fontId="2" fillId="19" borderId="7" xfId="2" applyNumberFormat="1" applyFill="1" applyBorder="1" applyAlignment="1" applyProtection="1">
      <alignment horizontal="center" vertical="center" wrapText="1"/>
      <protection locked="0" hidden="1"/>
    </xf>
    <xf numFmtId="2" fontId="2" fillId="19" borderId="9" xfId="2" applyNumberFormat="1" applyFill="1" applyBorder="1" applyAlignment="1" applyProtection="1">
      <alignment horizontal="center" vertical="center"/>
      <protection hidden="1"/>
    </xf>
    <xf numFmtId="169" fontId="2" fillId="44" borderId="3" xfId="2" applyNumberFormat="1" applyFill="1" applyBorder="1" applyAlignment="1" applyProtection="1">
      <alignment horizontal="center" vertical="center" wrapText="1"/>
      <protection hidden="1"/>
    </xf>
    <xf numFmtId="2" fontId="2" fillId="44" borderId="3" xfId="2" applyNumberFormat="1" applyFill="1" applyBorder="1" applyAlignment="1" applyProtection="1">
      <alignment horizontal="center" vertical="center" wrapText="1"/>
      <protection hidden="1"/>
    </xf>
    <xf numFmtId="169" fontId="2" fillId="44" borderId="7" xfId="2" applyNumberFormat="1" applyFill="1" applyBorder="1" applyAlignment="1" applyProtection="1">
      <alignment horizontal="center" vertical="center" wrapText="1"/>
      <protection locked="0" hidden="1"/>
    </xf>
    <xf numFmtId="2" fontId="2" fillId="44" borderId="9" xfId="2" applyNumberFormat="1" applyFill="1" applyBorder="1" applyAlignment="1" applyProtection="1">
      <alignment horizontal="center" vertical="center"/>
      <protection hidden="1"/>
    </xf>
    <xf numFmtId="1" fontId="2" fillId="0" borderId="3" xfId="2" applyNumberFormat="1" applyBorder="1" applyAlignment="1" applyProtection="1">
      <alignment horizontal="center" vertical="center" wrapText="1"/>
      <protection locked="0" hidden="1"/>
    </xf>
    <xf numFmtId="1" fontId="2" fillId="16" borderId="9" xfId="2" applyNumberFormat="1" applyFill="1" applyBorder="1" applyAlignment="1" applyProtection="1">
      <alignment horizontal="center" vertical="center"/>
      <protection hidden="1"/>
    </xf>
    <xf numFmtId="1" fontId="2" fillId="0" borderId="3" xfId="2" applyNumberFormat="1" applyFill="1" applyBorder="1" applyAlignment="1" applyProtection="1">
      <alignment horizontal="center" vertical="center" wrapText="1"/>
      <protection locked="0" hidden="1"/>
    </xf>
    <xf numFmtId="1" fontId="2" fillId="19" borderId="9" xfId="2" applyNumberFormat="1" applyFill="1" applyBorder="1" applyAlignment="1" applyProtection="1">
      <alignment horizontal="center" vertical="center"/>
      <protection hidden="1"/>
    </xf>
    <xf numFmtId="1" fontId="2" fillId="44" borderId="9" xfId="2" applyNumberFormat="1" applyFill="1" applyBorder="1" applyAlignment="1" applyProtection="1">
      <alignment horizontal="center" vertical="center"/>
      <protection hidden="1"/>
    </xf>
    <xf numFmtId="0" fontId="0" fillId="0" borderId="22" xfId="0" applyBorder="1" applyAlignment="1" applyProtection="1">
      <protection locked="0"/>
    </xf>
    <xf numFmtId="0" fontId="0" fillId="0" borderId="23" xfId="0" applyBorder="1" applyAlignment="1" applyProtection="1">
      <protection locked="0"/>
    </xf>
    <xf numFmtId="0" fontId="0" fillId="0" borderId="24" xfId="0" applyBorder="1" applyAlignment="1" applyProtection="1">
      <protection locked="0"/>
    </xf>
    <xf numFmtId="0" fontId="20" fillId="0" borderId="4" xfId="0" applyFont="1" applyBorder="1" applyAlignment="1" applyProtection="1">
      <alignment horizontal="left"/>
      <protection locked="0"/>
    </xf>
    <xf numFmtId="0" fontId="20" fillId="0" borderId="49" xfId="0" applyFont="1" applyBorder="1" applyAlignment="1" applyProtection="1">
      <alignment horizontal="left"/>
      <protection locked="0"/>
    </xf>
    <xf numFmtId="0" fontId="20" fillId="0" borderId="5" xfId="0" applyFont="1" applyBorder="1" applyAlignment="1" applyProtection="1">
      <alignment horizontal="left"/>
      <protection locked="0"/>
    </xf>
    <xf numFmtId="0" fontId="37" fillId="39" borderId="0" xfId="5" applyFont="1" applyFill="1" applyBorder="1" applyAlignment="1" applyProtection="1">
      <alignment horizontal="center" vertical="center"/>
      <protection hidden="1"/>
    </xf>
    <xf numFmtId="0" fontId="2" fillId="0" borderId="22" xfId="0" applyFont="1" applyBorder="1" applyAlignment="1" applyProtection="1">
      <protection locked="0"/>
    </xf>
    <xf numFmtId="0" fontId="2" fillId="0" borderId="23" xfId="0" applyFont="1" applyBorder="1" applyAlignment="1" applyProtection="1">
      <protection locked="0"/>
    </xf>
    <xf numFmtId="0" fontId="2" fillId="0" borderId="24" xfId="0" applyFont="1" applyBorder="1" applyAlignment="1" applyProtection="1">
      <protection locked="0"/>
    </xf>
    <xf numFmtId="0" fontId="36" fillId="0" borderId="39" xfId="5" applyFont="1" applyBorder="1" applyAlignment="1" applyProtection="1">
      <alignment horizontal="center"/>
      <protection hidden="1"/>
    </xf>
    <xf numFmtId="0" fontId="2" fillId="16" borderId="0" xfId="0" applyFont="1" applyFill="1" applyBorder="1" applyAlignment="1" applyProtection="1">
      <alignment horizontal="center" vertical="center" wrapText="1"/>
      <protection hidden="1"/>
    </xf>
    <xf numFmtId="0" fontId="0" fillId="0" borderId="25"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0" fillId="0" borderId="27" xfId="0" applyBorder="1" applyAlignment="1" applyProtection="1">
      <alignment horizontal="left" vertical="center" wrapText="1"/>
      <protection locked="0"/>
    </xf>
    <xf numFmtId="0" fontId="0" fillId="0" borderId="28" xfId="0" applyBorder="1" applyAlignment="1" applyProtection="1">
      <alignment horizontal="left" vertical="center" wrapText="1"/>
      <protection locked="0"/>
    </xf>
    <xf numFmtId="0" fontId="37" fillId="0" borderId="20" xfId="5" applyFont="1"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9" xfId="0" applyBorder="1" applyAlignment="1" applyProtection="1">
      <alignment horizontal="left" vertical="center" wrapText="1"/>
      <protection locked="0"/>
    </xf>
    <xf numFmtId="0" fontId="27" fillId="16" borderId="0" xfId="0" applyFont="1" applyFill="1" applyBorder="1" applyAlignment="1" applyProtection="1">
      <alignment horizontal="left" wrapText="1" indent="7"/>
      <protection hidden="1"/>
    </xf>
    <xf numFmtId="0" fontId="23" fillId="16" borderId="0" xfId="0" applyFont="1" applyFill="1" applyBorder="1" applyAlignment="1" applyProtection="1">
      <alignment horizontal="left" vertical="center" wrapText="1" indent="7"/>
      <protection hidden="1"/>
    </xf>
    <xf numFmtId="0" fontId="21" fillId="36" borderId="31" xfId="0" applyFont="1" applyFill="1" applyBorder="1" applyAlignment="1" applyProtection="1">
      <alignment horizontal="left" vertical="center"/>
      <protection hidden="1"/>
    </xf>
    <xf numFmtId="0" fontId="21" fillId="36" borderId="34" xfId="0" applyFont="1" applyFill="1" applyBorder="1" applyAlignment="1" applyProtection="1">
      <alignment horizontal="left" vertical="center"/>
      <protection hidden="1"/>
    </xf>
    <xf numFmtId="0" fontId="0" fillId="36" borderId="32" xfId="0" applyFill="1" applyBorder="1" applyAlignment="1" applyProtection="1">
      <alignment horizontal="center"/>
      <protection hidden="1"/>
    </xf>
    <xf numFmtId="0" fontId="0" fillId="36" borderId="0" xfId="0" applyFill="1" applyBorder="1" applyAlignment="1" applyProtection="1">
      <alignment horizontal="center"/>
      <protection hidden="1"/>
    </xf>
    <xf numFmtId="0" fontId="21" fillId="36" borderId="32" xfId="0" applyFont="1" applyFill="1" applyBorder="1" applyAlignment="1" applyProtection="1">
      <alignment horizontal="left" vertical="center"/>
      <protection hidden="1"/>
    </xf>
    <xf numFmtId="0" fontId="21" fillId="36" borderId="0" xfId="0" applyFont="1" applyFill="1" applyBorder="1" applyAlignment="1" applyProtection="1">
      <alignment horizontal="left" vertical="center"/>
      <protection hidden="1"/>
    </xf>
    <xf numFmtId="0" fontId="19" fillId="0" borderId="17" xfId="0" applyFont="1" applyBorder="1" applyAlignment="1" applyProtection="1">
      <alignment horizontal="center"/>
      <protection locked="0"/>
    </xf>
    <xf numFmtId="0" fontId="19" fillId="0" borderId="6" xfId="0" applyFont="1" applyBorder="1" applyAlignment="1" applyProtection="1">
      <alignment horizontal="center"/>
      <protection locked="0"/>
    </xf>
    <xf numFmtId="0" fontId="19" fillId="0" borderId="18" xfId="0" applyFont="1" applyBorder="1" applyAlignment="1" applyProtection="1">
      <alignment horizontal="center"/>
      <protection locked="0"/>
    </xf>
    <xf numFmtId="0" fontId="21" fillId="36" borderId="33" xfId="0" applyFont="1" applyFill="1" applyBorder="1" applyAlignment="1" applyProtection="1">
      <alignment horizontal="left" vertical="center"/>
      <protection hidden="1"/>
    </xf>
    <xf numFmtId="0" fontId="21" fillId="36" borderId="35" xfId="0" applyFont="1" applyFill="1" applyBorder="1" applyAlignment="1" applyProtection="1">
      <alignment horizontal="left" vertical="center"/>
      <protection hidden="1"/>
    </xf>
    <xf numFmtId="167" fontId="0" fillId="0" borderId="4" xfId="0" applyNumberFormat="1" applyBorder="1" applyAlignment="1" applyProtection="1">
      <alignment horizontal="center"/>
      <protection locked="0"/>
    </xf>
    <xf numFmtId="167" fontId="0" fillId="0" borderId="5" xfId="0" applyNumberFormat="1" applyBorder="1" applyAlignment="1" applyProtection="1">
      <alignment horizontal="center"/>
      <protection locked="0"/>
    </xf>
    <xf numFmtId="0" fontId="21" fillId="36" borderId="32" xfId="0" applyFont="1" applyFill="1" applyBorder="1" applyAlignment="1" applyProtection="1">
      <alignment horizontal="center" vertical="center" wrapText="1"/>
      <protection hidden="1"/>
    </xf>
    <xf numFmtId="0" fontId="21" fillId="36" borderId="0" xfId="0" applyFont="1" applyFill="1" applyBorder="1" applyAlignment="1" applyProtection="1">
      <alignment horizontal="center" vertical="center" wrapText="1"/>
      <protection hidden="1"/>
    </xf>
    <xf numFmtId="0" fontId="4" fillId="36" borderId="32" xfId="0" applyFont="1" applyFill="1" applyBorder="1" applyAlignment="1" applyProtection="1">
      <alignment horizontal="center" vertical="center" wrapText="1"/>
      <protection hidden="1"/>
    </xf>
    <xf numFmtId="0" fontId="4" fillId="36" borderId="0" xfId="0" applyFont="1" applyFill="1" applyBorder="1" applyAlignment="1" applyProtection="1">
      <alignment horizontal="center" vertical="center" wrapText="1"/>
      <protection hidden="1"/>
    </xf>
    <xf numFmtId="167" fontId="11" fillId="0" borderId="4" xfId="0" applyNumberFormat="1" applyFont="1" applyBorder="1" applyAlignment="1" applyProtection="1">
      <alignment horizontal="center"/>
      <protection locked="0"/>
    </xf>
    <xf numFmtId="167" fontId="11" fillId="0" borderId="5" xfId="0" applyNumberFormat="1" applyFont="1" applyBorder="1" applyAlignment="1" applyProtection="1">
      <alignment horizontal="center"/>
      <protection locked="0"/>
    </xf>
    <xf numFmtId="0" fontId="14" fillId="44" borderId="10" xfId="5" applyFill="1" applyBorder="1" applyAlignment="1">
      <alignment horizontal="center" vertical="center"/>
    </xf>
    <xf numFmtId="0" fontId="14" fillId="44" borderId="7" xfId="5" applyFill="1" applyBorder="1" applyAlignment="1">
      <alignment horizontal="center" vertical="center"/>
    </xf>
    <xf numFmtId="0" fontId="14" fillId="0" borderId="10" xfId="5" applyBorder="1" applyAlignment="1">
      <alignment horizontal="center" vertical="center"/>
    </xf>
    <xf numFmtId="0" fontId="14" fillId="0" borderId="7" xfId="5" applyBorder="1" applyAlignment="1">
      <alignment horizontal="center" vertical="center"/>
    </xf>
    <xf numFmtId="0" fontId="4" fillId="44" borderId="10" xfId="4" applyFont="1" applyFill="1" applyBorder="1" applyAlignment="1">
      <alignment horizontal="center" vertical="center" wrapText="1"/>
    </xf>
    <xf numFmtId="0" fontId="4" fillId="44" borderId="7" xfId="4" applyFont="1" applyFill="1" applyBorder="1" applyAlignment="1">
      <alignment horizontal="center" vertical="center" wrapText="1"/>
    </xf>
    <xf numFmtId="0" fontId="25" fillId="44" borderId="10" xfId="4" applyFont="1" applyFill="1" applyBorder="1" applyAlignment="1">
      <alignment horizontal="center" vertical="center" wrapText="1"/>
    </xf>
    <xf numFmtId="0" fontId="25" fillId="44" borderId="7" xfId="4" applyFont="1" applyFill="1" applyBorder="1" applyAlignment="1">
      <alignment horizontal="center" vertical="center" wrapText="1"/>
    </xf>
    <xf numFmtId="169" fontId="46" fillId="44" borderId="10" xfId="4" applyNumberFormat="1" applyFont="1" applyFill="1" applyBorder="1" applyAlignment="1" applyProtection="1">
      <alignment horizontal="right" vertical="center" wrapText="1"/>
    </xf>
    <xf numFmtId="169" fontId="46" fillId="44" borderId="7" xfId="4" applyNumberFormat="1" applyFont="1" applyFill="1" applyBorder="1" applyAlignment="1" applyProtection="1">
      <alignment horizontal="right" vertical="center" wrapText="1"/>
    </xf>
    <xf numFmtId="49" fontId="11" fillId="44" borderId="10" xfId="4" applyNumberFormat="1" applyFont="1" applyFill="1" applyBorder="1" applyAlignment="1">
      <alignment horizontal="center" vertical="center" wrapText="1"/>
    </xf>
    <xf numFmtId="49" fontId="11" fillId="44" borderId="7" xfId="4" applyNumberFormat="1" applyFont="1" applyFill="1" applyBorder="1" applyAlignment="1">
      <alignment horizontal="center" vertical="center" wrapText="1"/>
    </xf>
    <xf numFmtId="168" fontId="46" fillId="44" borderId="0" xfId="4" applyNumberFormat="1" applyFont="1" applyFill="1" applyBorder="1" applyAlignment="1">
      <alignment horizontal="center" vertical="center" wrapText="1"/>
    </xf>
    <xf numFmtId="168" fontId="46" fillId="44" borderId="7" xfId="4" applyNumberFormat="1" applyFont="1" applyFill="1" applyBorder="1" applyAlignment="1">
      <alignment horizontal="center" vertical="center" wrapText="1"/>
    </xf>
    <xf numFmtId="0" fontId="2" fillId="44" borderId="8" xfId="2" applyFill="1" applyBorder="1" applyAlignment="1">
      <alignment horizontal="center" vertical="center"/>
    </xf>
    <xf numFmtId="0" fontId="0" fillId="19" borderId="10" xfId="0" applyFill="1" applyBorder="1" applyAlignment="1">
      <alignment horizontal="center" vertical="center"/>
    </xf>
    <xf numFmtId="0" fontId="0" fillId="19" borderId="7" xfId="0" applyFill="1" applyBorder="1" applyAlignment="1">
      <alignment horizontal="center" vertical="center"/>
    </xf>
    <xf numFmtId="0" fontId="4" fillId="19" borderId="10" xfId="4" applyFont="1" applyFill="1" applyBorder="1" applyAlignment="1">
      <alignment horizontal="center" vertical="center" wrapText="1"/>
    </xf>
    <xf numFmtId="0" fontId="4" fillId="19" borderId="7" xfId="4" applyFont="1" applyFill="1" applyBorder="1" applyAlignment="1">
      <alignment horizontal="center" vertical="center" wrapText="1"/>
    </xf>
    <xf numFmtId="0" fontId="25" fillId="19" borderId="10" xfId="4" applyFont="1" applyFill="1" applyBorder="1" applyAlignment="1">
      <alignment horizontal="center" vertical="center" wrapText="1"/>
    </xf>
    <xf numFmtId="0" fontId="25" fillId="19" borderId="7" xfId="4" applyFont="1" applyFill="1" applyBorder="1" applyAlignment="1">
      <alignment horizontal="center" vertical="center" wrapText="1"/>
    </xf>
    <xf numFmtId="169" fontId="9" fillId="19" borderId="0" xfId="4" applyNumberFormat="1" applyFont="1" applyFill="1" applyBorder="1" applyAlignment="1" applyProtection="1">
      <alignment horizontal="right" vertical="center" wrapText="1"/>
    </xf>
    <xf numFmtId="169" fontId="9" fillId="19" borderId="7" xfId="4" applyNumberFormat="1" applyFont="1" applyFill="1" applyBorder="1" applyAlignment="1" applyProtection="1">
      <alignment horizontal="right" vertical="center" wrapText="1"/>
    </xf>
    <xf numFmtId="49" fontId="11" fillId="19" borderId="10" xfId="4" applyNumberFormat="1" applyFont="1" applyFill="1" applyBorder="1" applyAlignment="1">
      <alignment horizontal="center" vertical="center" wrapText="1"/>
    </xf>
    <xf numFmtId="49" fontId="11" fillId="19" borderId="7" xfId="4" applyNumberFormat="1" applyFont="1" applyFill="1" applyBorder="1" applyAlignment="1">
      <alignment horizontal="center" vertical="center" wrapText="1"/>
    </xf>
    <xf numFmtId="168" fontId="46" fillId="19" borderId="0" xfId="4" applyNumberFormat="1" applyFont="1" applyFill="1" applyBorder="1" applyAlignment="1">
      <alignment horizontal="center" vertical="center" wrapText="1"/>
    </xf>
    <xf numFmtId="168" fontId="46" fillId="19" borderId="7" xfId="4" applyNumberFormat="1" applyFont="1" applyFill="1" applyBorder="1" applyAlignment="1">
      <alignment horizontal="center" vertical="center" wrapText="1"/>
    </xf>
    <xf numFmtId="0" fontId="2" fillId="19" borderId="8" xfId="2" applyFill="1" applyBorder="1" applyAlignment="1">
      <alignment horizontal="center" vertical="center"/>
    </xf>
    <xf numFmtId="0" fontId="25" fillId="16" borderId="0" xfId="4" applyFont="1" applyFill="1" applyBorder="1" applyAlignment="1">
      <alignment horizontal="center" vertical="center" wrapText="1"/>
    </xf>
    <xf numFmtId="0" fontId="25" fillId="16" borderId="7" xfId="4" applyFont="1" applyFill="1" applyBorder="1" applyAlignment="1">
      <alignment horizontal="center" vertical="center" wrapText="1"/>
    </xf>
    <xf numFmtId="169" fontId="46" fillId="16" borderId="10" xfId="4" applyNumberFormat="1" applyFont="1" applyFill="1" applyBorder="1" applyAlignment="1" applyProtection="1">
      <alignment horizontal="right" vertical="center" wrapText="1"/>
    </xf>
    <xf numFmtId="169" fontId="46" fillId="16" borderId="7" xfId="4" applyNumberFormat="1" applyFont="1" applyFill="1" applyBorder="1" applyAlignment="1" applyProtection="1">
      <alignment horizontal="right" vertical="center" wrapText="1"/>
    </xf>
    <xf numFmtId="49" fontId="11" fillId="16" borderId="10" xfId="4" applyNumberFormat="1" applyFont="1" applyFill="1" applyBorder="1" applyAlignment="1">
      <alignment horizontal="center" vertical="center" wrapText="1"/>
    </xf>
    <xf numFmtId="49" fontId="11" fillId="16" borderId="7" xfId="4" applyNumberFormat="1" applyFont="1" applyFill="1" applyBorder="1" applyAlignment="1">
      <alignment horizontal="center" vertical="center" wrapText="1"/>
    </xf>
    <xf numFmtId="168" fontId="46" fillId="16" borderId="0" xfId="4" applyNumberFormat="1" applyFont="1" applyFill="1" applyBorder="1" applyAlignment="1">
      <alignment horizontal="center" vertical="center" wrapText="1"/>
    </xf>
    <xf numFmtId="168" fontId="46" fillId="16" borderId="7" xfId="4" applyNumberFormat="1" applyFont="1" applyFill="1" applyBorder="1" applyAlignment="1">
      <alignment horizontal="center" vertical="center" wrapText="1"/>
    </xf>
    <xf numFmtId="0" fontId="2" fillId="16" borderId="8" xfId="2" applyFill="1" applyBorder="1" applyAlignment="1">
      <alignment horizontal="center" vertical="center"/>
    </xf>
    <xf numFmtId="0" fontId="14" fillId="19" borderId="10" xfId="5" applyFill="1" applyBorder="1" applyAlignment="1">
      <alignment horizontal="center" vertical="center"/>
    </xf>
    <xf numFmtId="0" fontId="14" fillId="19" borderId="7" xfId="5" applyFill="1" applyBorder="1" applyAlignment="1">
      <alignment horizontal="center" vertical="center"/>
    </xf>
    <xf numFmtId="0" fontId="10" fillId="19" borderId="44" xfId="4" applyFont="1" applyFill="1" applyBorder="1" applyAlignment="1">
      <alignment horizontal="center" vertical="center" wrapText="1"/>
    </xf>
    <xf numFmtId="0" fontId="4" fillId="19" borderId="44" xfId="4" applyFont="1" applyFill="1" applyBorder="1" applyAlignment="1">
      <alignment horizontal="center" vertical="center" wrapText="1"/>
    </xf>
    <xf numFmtId="0" fontId="14" fillId="16" borderId="10" xfId="5" applyFill="1" applyBorder="1" applyAlignment="1">
      <alignment horizontal="center" vertical="center" wrapText="1"/>
    </xf>
    <xf numFmtId="0" fontId="14" fillId="16" borderId="7" xfId="5" applyFill="1" applyBorder="1" applyAlignment="1">
      <alignment horizontal="center" vertical="center" wrapText="1"/>
    </xf>
    <xf numFmtId="0" fontId="4" fillId="16" borderId="10" xfId="4" applyFont="1" applyFill="1" applyBorder="1" applyAlignment="1">
      <alignment horizontal="center" vertical="center" wrapText="1"/>
    </xf>
    <xf numFmtId="0" fontId="4" fillId="16" borderId="7" xfId="4" applyFont="1" applyFill="1" applyBorder="1" applyAlignment="1">
      <alignment horizontal="center" vertical="center" wrapText="1"/>
    </xf>
    <xf numFmtId="169" fontId="46" fillId="19" borderId="10" xfId="4" applyNumberFormat="1" applyFont="1" applyFill="1" applyBorder="1" applyAlignment="1" applyProtection="1">
      <alignment horizontal="right" vertical="center" wrapText="1"/>
    </xf>
    <xf numFmtId="169" fontId="46" fillId="19" borderId="7" xfId="4" applyNumberFormat="1" applyFont="1" applyFill="1" applyBorder="1" applyAlignment="1" applyProtection="1">
      <alignment horizontal="right" vertical="center" wrapText="1"/>
    </xf>
    <xf numFmtId="0" fontId="14" fillId="19" borderId="0" xfId="5" applyFill="1" applyAlignment="1">
      <alignment horizontal="center" vertical="center"/>
    </xf>
    <xf numFmtId="165" fontId="14" fillId="0" borderId="10" xfId="5" applyNumberFormat="1" applyBorder="1" applyAlignment="1">
      <alignment horizontal="center" vertical="center" wrapText="1"/>
    </xf>
    <xf numFmtId="165" fontId="14" fillId="0" borderId="7" xfId="5" applyNumberFormat="1" applyBorder="1" applyAlignment="1">
      <alignment horizontal="center" vertical="center" wrapText="1"/>
    </xf>
    <xf numFmtId="0" fontId="10" fillId="16" borderId="44" xfId="4" applyFont="1" applyFill="1" applyBorder="1" applyAlignment="1">
      <alignment horizontal="center" vertical="center" wrapText="1"/>
    </xf>
    <xf numFmtId="0" fontId="4" fillId="16" borderId="44" xfId="4" applyFont="1" applyFill="1" applyBorder="1" applyAlignment="1">
      <alignment horizontal="center" vertical="center" wrapText="1"/>
    </xf>
    <xf numFmtId="165" fontId="57" fillId="0" borderId="10" xfId="5" applyNumberFormat="1" applyFont="1" applyBorder="1" applyAlignment="1">
      <alignment horizontal="center" vertical="center" wrapText="1"/>
    </xf>
    <xf numFmtId="165" fontId="57" fillId="0" borderId="7" xfId="5" applyNumberFormat="1" applyFont="1" applyBorder="1" applyAlignment="1">
      <alignment horizontal="center" vertical="center" wrapText="1"/>
    </xf>
    <xf numFmtId="0" fontId="4" fillId="15" borderId="44" xfId="4" applyFont="1" applyBorder="1" applyAlignment="1">
      <alignment horizontal="center" vertical="center" wrapText="1"/>
    </xf>
    <xf numFmtId="0" fontId="46" fillId="16" borderId="10" xfId="5" applyFont="1" applyFill="1" applyBorder="1" applyAlignment="1">
      <alignment horizontal="center" vertical="center" wrapText="1"/>
    </xf>
    <xf numFmtId="0" fontId="46" fillId="16" borderId="7" xfId="5" applyFont="1" applyFill="1" applyBorder="1" applyAlignment="1">
      <alignment horizontal="center" vertical="center" wrapText="1"/>
    </xf>
    <xf numFmtId="0" fontId="14" fillId="16" borderId="0" xfId="5" applyFill="1" applyAlignment="1">
      <alignment horizontal="center" vertical="center"/>
    </xf>
    <xf numFmtId="49" fontId="11" fillId="19" borderId="0" xfId="4" applyNumberFormat="1" applyFont="1" applyFill="1" applyBorder="1" applyAlignment="1">
      <alignment horizontal="center" vertical="center" wrapText="1"/>
    </xf>
    <xf numFmtId="168" fontId="9" fillId="19" borderId="0" xfId="4" applyNumberFormat="1" applyFont="1" applyFill="1" applyBorder="1" applyAlignment="1">
      <alignment horizontal="center" vertical="center" wrapText="1"/>
    </xf>
    <xf numFmtId="168" fontId="9" fillId="19" borderId="7" xfId="4" applyNumberFormat="1" applyFont="1" applyFill="1" applyBorder="1" applyAlignment="1">
      <alignment horizontal="center" vertical="center" wrapText="1"/>
    </xf>
    <xf numFmtId="0" fontId="67" fillId="19" borderId="10" xfId="5" applyFont="1" applyFill="1" applyBorder="1" applyAlignment="1">
      <alignment horizontal="center" vertical="center"/>
    </xf>
    <xf numFmtId="0" fontId="67" fillId="19" borderId="7" xfId="5" applyFont="1" applyFill="1" applyBorder="1" applyAlignment="1">
      <alignment horizontal="center" vertical="center"/>
    </xf>
    <xf numFmtId="0" fontId="4" fillId="15" borderId="10" xfId="4" applyFont="1" applyBorder="1" applyAlignment="1">
      <alignment horizontal="center" vertical="center" wrapText="1"/>
    </xf>
    <xf numFmtId="0" fontId="4" fillId="15" borderId="7" xfId="4" applyFont="1" applyBorder="1" applyAlignment="1">
      <alignment horizontal="center" vertical="center" wrapText="1"/>
    </xf>
    <xf numFmtId="0" fontId="67" fillId="16" borderId="10" xfId="5" applyFont="1" applyFill="1" applyBorder="1" applyAlignment="1">
      <alignment horizontal="center" vertical="center"/>
    </xf>
    <xf numFmtId="0" fontId="67" fillId="16" borderId="7" xfId="5" applyFont="1" applyFill="1" applyBorder="1" applyAlignment="1">
      <alignment horizontal="center" vertical="center"/>
    </xf>
    <xf numFmtId="169" fontId="9" fillId="16" borderId="10" xfId="4" applyNumberFormat="1" applyFont="1" applyFill="1" applyBorder="1" applyAlignment="1" applyProtection="1">
      <alignment horizontal="right" vertical="center" wrapText="1"/>
    </xf>
    <xf numFmtId="169" fontId="9" fillId="16" borderId="7" xfId="4" applyNumberFormat="1" applyFont="1" applyFill="1" applyBorder="1" applyAlignment="1" applyProtection="1">
      <alignment horizontal="right" vertical="center" wrapText="1"/>
    </xf>
    <xf numFmtId="49" fontId="11" fillId="15" borderId="0" xfId="4" applyNumberFormat="1" applyFont="1" applyBorder="1" applyAlignment="1">
      <alignment horizontal="center" vertical="center" wrapText="1"/>
    </xf>
    <xf numFmtId="49" fontId="11" fillId="15" borderId="7" xfId="4" applyNumberFormat="1" applyFont="1" applyBorder="1" applyAlignment="1">
      <alignment horizontal="center" vertical="center" wrapText="1"/>
    </xf>
    <xf numFmtId="168" fontId="9" fillId="15" borderId="0" xfId="4" applyNumberFormat="1" applyFont="1" applyBorder="1" applyAlignment="1">
      <alignment horizontal="center" vertical="center" wrapText="1"/>
    </xf>
    <xf numFmtId="168" fontId="9" fillId="15" borderId="7" xfId="4" applyNumberFormat="1" applyFont="1" applyBorder="1" applyAlignment="1">
      <alignment horizontal="center" vertical="center" wrapText="1"/>
    </xf>
    <xf numFmtId="49" fontId="11" fillId="16" borderId="0" xfId="4" applyNumberFormat="1" applyFont="1" applyFill="1" applyBorder="1" applyAlignment="1">
      <alignment horizontal="center" vertical="center" wrapText="1"/>
    </xf>
    <xf numFmtId="168" fontId="9" fillId="16" borderId="0" xfId="4" applyNumberFormat="1" applyFont="1" applyFill="1" applyBorder="1" applyAlignment="1">
      <alignment horizontal="center" vertical="center" wrapText="1"/>
    </xf>
    <xf numFmtId="168" fontId="9" fillId="16" borderId="7" xfId="4" applyNumberFormat="1" applyFont="1" applyFill="1" applyBorder="1" applyAlignment="1">
      <alignment horizontal="center" vertical="center" wrapText="1"/>
    </xf>
    <xf numFmtId="169" fontId="9" fillId="16" borderId="0" xfId="4" applyNumberFormat="1" applyFont="1" applyFill="1" applyBorder="1" applyAlignment="1" applyProtection="1">
      <alignment horizontal="right" vertical="center" wrapText="1"/>
    </xf>
    <xf numFmtId="0" fontId="14" fillId="0" borderId="0" xfId="5" applyBorder="1" applyAlignment="1">
      <alignment horizontal="center" vertical="center"/>
    </xf>
    <xf numFmtId="0" fontId="45" fillId="0" borderId="0" xfId="0" applyFont="1" applyAlignment="1">
      <alignment horizontal="right" vertical="center" wrapText="1"/>
    </xf>
    <xf numFmtId="0" fontId="29" fillId="0" borderId="0" xfId="0" applyFont="1" applyAlignment="1">
      <alignment horizontal="center" vertical="center" wrapText="1"/>
    </xf>
    <xf numFmtId="0" fontId="28" fillId="0" borderId="0" xfId="0" applyFont="1" applyAlignment="1">
      <alignment horizontal="center" vertical="center" wrapText="1"/>
    </xf>
    <xf numFmtId="0" fontId="9" fillId="16" borderId="10" xfId="4" applyFont="1" applyFill="1" applyBorder="1" applyAlignment="1">
      <alignment horizontal="center" vertical="center" wrapText="1"/>
    </xf>
    <xf numFmtId="0" fontId="9" fillId="16" borderId="7" xfId="4" applyFont="1" applyFill="1" applyBorder="1" applyAlignment="1">
      <alignment horizontal="center" vertical="center" wrapText="1"/>
    </xf>
    <xf numFmtId="0" fontId="4" fillId="19" borderId="0" xfId="4" applyFont="1" applyFill="1" applyBorder="1" applyAlignment="1">
      <alignment horizontal="center" vertical="center" wrapText="1"/>
    </xf>
    <xf numFmtId="0" fontId="25" fillId="19" borderId="0" xfId="4" applyFont="1" applyFill="1" applyBorder="1" applyAlignment="1">
      <alignment horizontal="center" vertical="center" wrapText="1"/>
    </xf>
    <xf numFmtId="0" fontId="0" fillId="16" borderId="0" xfId="0" applyFill="1" applyAlignment="1">
      <alignment horizontal="center" vertical="center"/>
    </xf>
    <xf numFmtId="0" fontId="25" fillId="16" borderId="10" xfId="4" applyFont="1" applyFill="1" applyBorder="1" applyAlignment="1">
      <alignment horizontal="center" vertical="center" wrapText="1"/>
    </xf>
    <xf numFmtId="0" fontId="53" fillId="19" borderId="0" xfId="0" applyFont="1" applyFill="1" applyAlignment="1">
      <alignment vertical="center" wrapText="1"/>
    </xf>
    <xf numFmtId="0" fontId="0" fillId="7" borderId="61" xfId="0" applyFill="1" applyBorder="1" applyAlignment="1">
      <alignment vertical="center" wrapText="1"/>
    </xf>
    <xf numFmtId="0" fontId="0" fillId="7" borderId="59" xfId="0" applyFill="1" applyBorder="1" applyAlignment="1">
      <alignment vertical="center" wrapText="1"/>
    </xf>
    <xf numFmtId="0" fontId="0" fillId="7" borderId="55" xfId="0" applyFill="1" applyBorder="1" applyAlignment="1">
      <alignment vertical="center" wrapText="1"/>
    </xf>
    <xf numFmtId="0" fontId="0" fillId="0" borderId="62" xfId="0" applyBorder="1" applyAlignment="1">
      <alignment horizontal="center" vertical="center" wrapText="1"/>
    </xf>
    <xf numFmtId="0" fontId="0" fillId="0" borderId="60" xfId="0" applyBorder="1" applyAlignment="1">
      <alignment horizontal="center" vertical="center" wrapText="1"/>
    </xf>
    <xf numFmtId="0" fontId="0" fillId="0" borderId="56" xfId="0" applyBorder="1" applyAlignment="1">
      <alignment horizontal="center" vertical="center" wrapText="1"/>
    </xf>
  </cellXfs>
  <cellStyles count="7">
    <cellStyle name="20 % - Akzent6" xfId="4" builtinId="50"/>
    <cellStyle name="Akzent6" xfId="3" builtinId="49"/>
    <cellStyle name="Ergebnis" xfId="2" builtinId="25"/>
    <cellStyle name="Gut" xfId="1" builtinId="26"/>
    <cellStyle name="Komma" xfId="6" builtinId="3"/>
    <cellStyle name="Link" xfId="5" builtinId="8"/>
    <cellStyle name="Standard" xfId="0" builtinId="0"/>
  </cellStyles>
  <dxfs count="696">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44611"/>
        </patternFill>
      </fill>
    </dxf>
    <dxf>
      <fill>
        <patternFill>
          <bgColor rgb="FFFAD201"/>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ill>
        <patternFill>
          <bgColor rgb="FFF44611"/>
        </patternFill>
      </fill>
    </dxf>
    <dxf>
      <fill>
        <patternFill>
          <bgColor rgb="FFFAD201"/>
        </patternFill>
      </fill>
    </dxf>
    <dxf>
      <numFmt numFmtId="166" formatCode="_([$€-2]\ * #,##0.00_);_([$€-2]\ * \(#,##0.00\);_([$€-2]\ * &quot;-&quot;??_);_(@_)"/>
    </dxf>
    <dxf>
      <numFmt numFmtId="169" formatCode="[$€-2]\ #,##0.00"/>
    </dxf>
    <dxf>
      <numFmt numFmtId="164" formatCode="_(* #,##0.00_);_(* \(#,##0.00\);_(* &quot;-&quot;??_);_(@_)"/>
    </dxf>
    <dxf>
      <numFmt numFmtId="164" formatCode="_(* #,##0.00_);_(* \(#,##0.00\);_(* &quot;-&quot;??_);_(@_)"/>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font>
        <sz val="16"/>
      </font>
    </dxf>
    <dxf>
      <font>
        <sz val="14"/>
      </font>
    </dxf>
    <dxf>
      <alignment horizontal="center"/>
    </dxf>
    <dxf>
      <numFmt numFmtId="168" formatCode="0.0"/>
    </dxf>
    <dxf>
      <border>
        <left style="thick">
          <color theme="9" tint="-0.249977111117893"/>
        </left>
        <right style="thick">
          <color theme="9" tint="-0.249977111117893"/>
        </right>
        <top style="thick">
          <color theme="9" tint="-0.249977111117893"/>
        </top>
        <bottom style="thick">
          <color theme="9" tint="-0.249977111117893"/>
        </bottom>
      </border>
    </dxf>
    <dxf>
      <border>
        <left style="thick">
          <color theme="9" tint="-0.249977111117893"/>
        </left>
        <right style="thick">
          <color theme="9" tint="-0.249977111117893"/>
        </right>
        <top style="thick">
          <color theme="9" tint="-0.249977111117893"/>
        </top>
        <bottom style="thick">
          <color theme="9" tint="-0.249977111117893"/>
        </bottom>
      </border>
    </dxf>
    <dxf>
      <border>
        <left style="thick">
          <color theme="9" tint="-0.249977111117893"/>
        </left>
        <right style="thick">
          <color theme="9" tint="-0.249977111117893"/>
        </right>
        <top style="thick">
          <color theme="9" tint="-0.249977111117893"/>
        </top>
        <bottom style="thick">
          <color theme="9" tint="-0.249977111117893"/>
        </bottom>
      </border>
    </dxf>
    <dxf>
      <border>
        <left style="thick">
          <color theme="9" tint="-0.249977111117893"/>
        </left>
        <right style="thick">
          <color theme="9" tint="-0.249977111117893"/>
        </right>
        <top style="thick">
          <color theme="9" tint="-0.249977111117893"/>
        </top>
        <bottom style="thick">
          <color theme="9" tint="-0.249977111117893"/>
        </bottom>
      </border>
    </dxf>
    <dxf>
      <border>
        <left style="thick">
          <color theme="9" tint="-0.249977111117893"/>
        </left>
        <right style="thick">
          <color theme="9" tint="-0.249977111117893"/>
        </right>
        <top style="thick">
          <color theme="9" tint="-0.249977111117893"/>
        </top>
        <bottom style="thick">
          <color theme="9" tint="-0.249977111117893"/>
        </bottom>
      </border>
    </dxf>
    <dxf>
      <border>
        <left style="thick">
          <color theme="9" tint="-0.249977111117893"/>
        </left>
        <right style="thick">
          <color theme="9" tint="-0.249977111117893"/>
        </right>
        <top style="thick">
          <color theme="9" tint="-0.249977111117893"/>
        </top>
        <bottom style="thick">
          <color theme="9" tint="-0.249977111117893"/>
        </bottom>
      </border>
    </dxf>
    <dxf>
      <border>
        <left style="thick">
          <color theme="9" tint="-0.249977111117893"/>
        </left>
        <right style="thick">
          <color theme="9" tint="-0.249977111117893"/>
        </right>
        <top style="thick">
          <color theme="9" tint="-0.249977111117893"/>
        </top>
        <bottom style="thick">
          <color theme="9" tint="-0.249977111117893"/>
        </bottom>
      </border>
    </dxf>
    <dxf>
      <border>
        <left style="thick">
          <color theme="9" tint="-0.249977111117893"/>
        </left>
        <right style="thick">
          <color theme="9" tint="-0.249977111117893"/>
        </right>
        <top style="thick">
          <color theme="9" tint="-0.249977111117893"/>
        </top>
        <bottom style="thick">
          <color theme="9" tint="-0.249977111117893"/>
        </bottom>
      </border>
    </dxf>
    <dxf>
      <border>
        <left style="thick">
          <color theme="9" tint="-0.249977111117893"/>
        </left>
        <right style="thick">
          <color theme="9" tint="-0.249977111117893"/>
        </right>
        <top style="thick">
          <color theme="9" tint="-0.249977111117893"/>
        </top>
        <bottom style="thick">
          <color theme="9" tint="-0.249977111117893"/>
        </bottom>
      </border>
    </dxf>
    <dxf>
      <border>
        <left style="thick">
          <color theme="9" tint="-0.249977111117893"/>
        </left>
        <right style="thick">
          <color theme="9" tint="-0.249977111117893"/>
        </right>
        <top style="thick">
          <color theme="9" tint="-0.249977111117893"/>
        </top>
        <bottom style="thick">
          <color theme="9" tint="-0.249977111117893"/>
        </bottom>
      </border>
    </dxf>
    <dxf>
      <border>
        <left style="thick">
          <color theme="9" tint="-0.249977111117893"/>
        </left>
        <right style="thick">
          <color theme="9" tint="-0.249977111117893"/>
        </right>
        <top style="thick">
          <color theme="9" tint="-0.249977111117893"/>
        </top>
        <bottom style="thick">
          <color theme="9" tint="-0.249977111117893"/>
        </bottom>
      </border>
    </dxf>
    <dxf>
      <border>
        <left style="thick">
          <color theme="9" tint="-0.249977111117893"/>
        </left>
        <right style="thick">
          <color theme="9" tint="-0.249977111117893"/>
        </right>
        <top style="thick">
          <color theme="9" tint="-0.249977111117893"/>
        </top>
        <bottom style="thick">
          <color theme="9" tint="-0.249977111117893"/>
        </bottom>
      </border>
    </dxf>
    <dxf>
      <border>
        <left style="thick">
          <color theme="9" tint="-0.249977111117893"/>
        </left>
        <right style="thick">
          <color theme="9" tint="-0.249977111117893"/>
        </right>
        <top style="thick">
          <color theme="9" tint="-0.249977111117893"/>
        </top>
        <bottom style="thick">
          <color theme="9" tint="-0.249977111117893"/>
        </bottom>
      </border>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alignment wrapText="1"/>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auto="1"/>
      </font>
      <fill>
        <patternFill>
          <bgColor rgb="FFFFFF00"/>
        </patternFill>
      </fill>
    </dxf>
    <dxf>
      <fill>
        <patternFill>
          <bgColor rgb="FFFAD201"/>
        </patternFill>
      </fill>
    </dxf>
    <dxf>
      <fill>
        <patternFill>
          <bgColor rgb="FFCC0605"/>
        </patternFill>
      </fill>
    </dxf>
    <dxf>
      <fill>
        <patternFill>
          <bgColor rgb="FFF44611"/>
        </patternFill>
      </fill>
    </dxf>
    <dxf>
      <font>
        <color theme="0"/>
      </font>
      <fill>
        <patternFill>
          <bgColor rgb="FF924E7D"/>
        </patternFill>
      </fill>
    </dxf>
    <dxf>
      <font>
        <color theme="0"/>
      </font>
      <fill>
        <patternFill>
          <bgColor rgb="FF1E2460"/>
        </patternFill>
      </fill>
    </dxf>
    <dxf>
      <font>
        <color theme="0"/>
      </font>
      <fill>
        <patternFill>
          <bgColor rgb="FF2271B3"/>
        </patternFill>
      </fill>
    </dxf>
    <dxf>
      <font>
        <color theme="0"/>
      </font>
      <fill>
        <patternFill>
          <bgColor rgb="FF2D572C"/>
        </patternFill>
      </fill>
    </dxf>
    <dxf>
      <font>
        <color auto="1"/>
      </font>
      <fill>
        <patternFill>
          <bgColor rgb="FF57A639"/>
        </patternFill>
      </fill>
    </dxf>
    <dxf>
      <font>
        <color auto="1"/>
      </font>
      <fill>
        <patternFill>
          <bgColor rgb="FF84C3BE"/>
        </patternFill>
      </fill>
    </dxf>
    <dxf>
      <font>
        <color auto="1"/>
      </font>
      <fill>
        <patternFill>
          <bgColor rgb="FF8A9597"/>
        </patternFill>
      </fill>
    </dxf>
    <dxf>
      <font>
        <color theme="0"/>
      </font>
      <fill>
        <patternFill>
          <bgColor rgb="FF434B4D"/>
        </patternFill>
      </fill>
    </dxf>
    <dxf>
      <font>
        <color theme="0"/>
      </font>
      <fill>
        <patternFill>
          <bgColor rgb="FF0A0A0A"/>
        </patternFill>
      </fill>
    </dxf>
    <dxf>
      <font>
        <b/>
        <i val="0"/>
        <color rgb="FFFF0000"/>
      </font>
    </dxf>
    <dxf>
      <font>
        <b/>
        <i val="0"/>
        <color rgb="FFFF0000"/>
      </font>
    </dxf>
    <dxf>
      <font>
        <b/>
        <i val="0"/>
        <color rgb="FFFF0000"/>
      </font>
    </dxf>
    <dxf>
      <border>
        <bottom style="thin">
          <color auto="1"/>
        </bottom>
      </border>
    </dxf>
    <dxf>
      <fill>
        <patternFill>
          <bgColor theme="7" tint="0.79998168889431442"/>
        </patternFill>
      </fill>
    </dxf>
    <dxf>
      <font>
        <b/>
        <color theme="1"/>
      </font>
      <fill>
        <patternFill patternType="solid">
          <fgColor theme="9" tint="0.79995117038483843"/>
          <bgColor theme="9" tint="0.59996337778862885"/>
        </patternFill>
      </fill>
      <border>
        <top style="thin">
          <color theme="9" tint="0.39997558519241921"/>
        </top>
      </border>
    </dxf>
    <dxf>
      <font>
        <b/>
        <color theme="1"/>
      </font>
      <fill>
        <gradientFill degree="270">
          <stop position="0">
            <color theme="0"/>
          </stop>
          <stop position="1">
            <color theme="9" tint="0.59999389629810485"/>
          </stop>
        </gradientFill>
      </fill>
      <border>
        <bottom style="thin">
          <color theme="9" tint="0.39997558519241921"/>
        </bottom>
      </border>
    </dxf>
    <dxf>
      <border>
        <left style="thin">
          <color theme="9"/>
        </left>
        <right style="thin">
          <color theme="9"/>
        </right>
        <top style="thin">
          <color theme="9"/>
        </top>
        <bottom style="thin">
          <color theme="9"/>
        </bottom>
        <vertical style="thin">
          <color auto="1"/>
        </vertical>
      </border>
    </dxf>
  </dxfs>
  <tableStyles count="1" defaultTableStyle="TableStyleMedium2" defaultPivotStyle="Order">
    <tableStyle name="Order" table="0" count="5" xr9:uid="{00000000-0011-0000-FFFF-FFFF00000000}">
      <tableStyleElement type="wholeTable" dxfId="695"/>
      <tableStyleElement type="headerRow" dxfId="694"/>
      <tableStyleElement type="totalRow" dxfId="693"/>
      <tableStyleElement type="firstColumn" dxfId="692"/>
      <tableStyleElement type="blankRow" dxfId="691"/>
    </tableStyle>
  </tableStyles>
  <colors>
    <mruColors>
      <color rgb="FFF1D477"/>
      <color rgb="FF2271B3"/>
      <color rgb="FFFBA7EB"/>
      <color rgb="FF0A0A0A"/>
      <color rgb="FF57A639"/>
      <color rgb="FF434B4D"/>
      <color rgb="FF8A9597"/>
      <color rgb="FF84C3BE"/>
      <color rgb="FF2D572C"/>
      <color rgb="FF1E246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_rels/activeX7.xml.rels><?xml version="1.0" encoding="UTF-8" standalone="yes"?>
<Relationships xmlns="http://schemas.openxmlformats.org/package/2006/relationships"><Relationship Id="rId1" Type="http://schemas.microsoft.com/office/2006/relationships/activeXControlBinary" Target="activeX7.bin"/></Relationships>
</file>

<file path=xl/activeX/_rels/activeX8.xml.rels><?xml version="1.0" encoding="UTF-8" standalone="yes"?>
<Relationships xmlns="http://schemas.openxmlformats.org/package/2006/relationships"><Relationship Id="rId1" Type="http://schemas.microsoft.com/office/2006/relationships/activeXControlBinary" Target="activeX8.bin"/></Relationships>
</file>

<file path=xl/activeX/_rels/activeX9.xml.rels><?xml version="1.0" encoding="UTF-8" standalone="yes"?>
<Relationships xmlns="http://schemas.openxmlformats.org/package/2006/relationships"><Relationship Id="rId1" Type="http://schemas.microsoft.com/office/2006/relationships/activeXControlBinary" Target="activeX9.bin"/></Relationships>
</file>

<file path=xl/activeX/_rels/activeX10.xml.rels><?xml version="1.0" encoding="UTF-8" standalone="yes"?>
<Relationships xmlns="http://schemas.openxmlformats.org/package/2006/relationships"><Relationship Id="rId1" Type="http://schemas.microsoft.com/office/2006/relationships/activeXControlBinary" Target="activeX10.bin"/></Relationships>
</file>

<file path=xl/activeX/_rels/activeX11.xml.rels><?xml version="1.0" encoding="UTF-8" standalone="yes"?>
<Relationships xmlns="http://schemas.openxmlformats.org/package/2006/relationships"><Relationship Id="rId1" Type="http://schemas.microsoft.com/office/2006/relationships/activeXControlBinary" Target="activeX11.bin"/></Relationships>
</file>

<file path=xl/activeX/_rels/activeX12.xml.rels><?xml version="1.0" encoding="UTF-8" standalone="yes"?>
<Relationships xmlns="http://schemas.openxmlformats.org/package/2006/relationships"><Relationship Id="rId1" Type="http://schemas.microsoft.com/office/2006/relationships/activeXControlBinary" Target="activeX12.bin"/></Relationships>
</file>

<file path=xl/activeX/_rels/activeX13.xml.rels><?xml version="1.0" encoding="UTF-8" standalone="yes"?>
<Relationships xmlns="http://schemas.openxmlformats.org/package/2006/relationships"><Relationship Id="rId1" Type="http://schemas.microsoft.com/office/2006/relationships/activeXControlBinary" Target="activeX13.bin"/></Relationships>
</file>

<file path=xl/activeX/_rels/activeX14.xml.rels><?xml version="1.0" encoding="UTF-8" standalone="yes"?>
<Relationships xmlns="http://schemas.openxmlformats.org/package/2006/relationships"><Relationship Id="rId1" Type="http://schemas.microsoft.com/office/2006/relationships/activeXControlBinary" Target="activeX14.bin"/></Relationships>
</file>

<file path=xl/activeX/_rels/activeX15.xml.rels><?xml version="1.0" encoding="UTF-8" standalone="yes"?>
<Relationships xmlns="http://schemas.openxmlformats.org/package/2006/relationships"><Relationship Id="rId1" Type="http://schemas.microsoft.com/office/2006/relationships/activeXControlBinary" Target="activeX15.bin"/></Relationships>
</file>

<file path=xl/activeX/_rels/activeX16.xml.rels><?xml version="1.0" encoding="UTF-8" standalone="yes"?>
<Relationships xmlns="http://schemas.openxmlformats.org/package/2006/relationships"><Relationship Id="rId1" Type="http://schemas.microsoft.com/office/2006/relationships/activeXControlBinary" Target="activeX16.bin"/></Relationships>
</file>

<file path=xl/activeX/_rels/activeX17.xml.rels><?xml version="1.0" encoding="UTF-8" standalone="yes"?>
<Relationships xmlns="http://schemas.openxmlformats.org/package/2006/relationships"><Relationship Id="rId1" Type="http://schemas.microsoft.com/office/2006/relationships/activeXControlBinary" Target="activeX17.bin"/></Relationships>
</file>

<file path=xl/activeX/_rels/activeX18.xml.rels><?xml version="1.0" encoding="UTF-8" standalone="yes"?>
<Relationships xmlns="http://schemas.openxmlformats.org/package/2006/relationships"><Relationship Id="rId1" Type="http://schemas.microsoft.com/office/2006/relationships/activeXControlBinary" Target="activeX18.bin"/></Relationships>
</file>

<file path=xl/activeX/_rels/activeX19.xml.rels><?xml version="1.0" encoding="UTF-8" standalone="yes"?>
<Relationships xmlns="http://schemas.openxmlformats.org/package/2006/relationships"><Relationship Id="rId1" Type="http://schemas.microsoft.com/office/2006/relationships/activeXControlBinary" Target="activeX19.bin"/></Relationships>
</file>

<file path=xl/activeX/_rels/activeX20.xml.rels><?xml version="1.0" encoding="UTF-8" standalone="yes"?>
<Relationships xmlns="http://schemas.openxmlformats.org/package/2006/relationships"><Relationship Id="rId1" Type="http://schemas.microsoft.com/office/2006/relationships/activeXControlBinary" Target="activeX20.bin"/></Relationships>
</file>

<file path=xl/activeX/_rels/activeX21.xml.rels><?xml version="1.0" encoding="UTF-8" standalone="yes"?>
<Relationships xmlns="http://schemas.openxmlformats.org/package/2006/relationships"><Relationship Id="rId1" Type="http://schemas.microsoft.com/office/2006/relationships/activeXControlBinary" Target="activeX21.bin"/></Relationships>
</file>

<file path=xl/activeX/_rels/activeX22.xml.rels><?xml version="1.0" encoding="UTF-8" standalone="yes"?>
<Relationships xmlns="http://schemas.openxmlformats.org/package/2006/relationships"><Relationship Id="rId1" Type="http://schemas.microsoft.com/office/2006/relationships/activeXControlBinary" Target="activeX22.bin"/></Relationships>
</file>

<file path=xl/activeX/_rels/activeX23.xml.rels><?xml version="1.0" encoding="UTF-8" standalone="yes"?>
<Relationships xmlns="http://schemas.openxmlformats.org/package/2006/relationships"><Relationship Id="rId1" Type="http://schemas.microsoft.com/office/2006/relationships/activeXControlBinary" Target="activeX23.bin"/></Relationships>
</file>

<file path=xl/activeX/_rels/activeX24.xml.rels><?xml version="1.0" encoding="UTF-8" standalone="yes"?>
<Relationships xmlns="http://schemas.openxmlformats.org/package/2006/relationships"><Relationship Id="rId1" Type="http://schemas.microsoft.com/office/2006/relationships/activeXControlBinary" Target="activeX24.bin"/></Relationships>
</file>

<file path=xl/activeX/_rels/activeX25.xml.rels><?xml version="1.0" encoding="UTF-8" standalone="yes"?>
<Relationships xmlns="http://schemas.openxmlformats.org/package/2006/relationships"><Relationship Id="rId1" Type="http://schemas.microsoft.com/office/2006/relationships/activeXControlBinary" Target="activeX25.bin"/></Relationships>
</file>

<file path=xl/activeX/_rels/activeX26.xml.rels><?xml version="1.0" encoding="UTF-8" standalone="yes"?>
<Relationships xmlns="http://schemas.openxmlformats.org/package/2006/relationships"><Relationship Id="rId1" Type="http://schemas.microsoft.com/office/2006/relationships/activeXControlBinary" Target="activeX26.bin"/></Relationships>
</file>

<file path=xl/activeX/_rels/activeX27.xml.rels><?xml version="1.0" encoding="UTF-8" standalone="yes"?>
<Relationships xmlns="http://schemas.openxmlformats.org/package/2006/relationships"><Relationship Id="rId1" Type="http://schemas.microsoft.com/office/2006/relationships/activeXControlBinary" Target="activeX27.bin"/></Relationships>
</file>

<file path=xl/activeX/_rels/activeX28.xml.rels><?xml version="1.0" encoding="UTF-8" standalone="yes"?>
<Relationships xmlns="http://schemas.openxmlformats.org/package/2006/relationships"><Relationship Id="rId1" Type="http://schemas.microsoft.com/office/2006/relationships/activeXControlBinary" Target="activeX28.bin"/></Relationships>
</file>

<file path=xl/activeX/_rels/activeX29.xml.rels><?xml version="1.0" encoding="UTF-8" standalone="yes"?>
<Relationships xmlns="http://schemas.openxmlformats.org/package/2006/relationships"><Relationship Id="rId1" Type="http://schemas.microsoft.com/office/2006/relationships/activeXControlBinary" Target="activeX29.bin"/></Relationships>
</file>

<file path=xl/activeX/_rels/activeX30.xml.rels><?xml version="1.0" encoding="UTF-8" standalone="yes"?>
<Relationships xmlns="http://schemas.openxmlformats.org/package/2006/relationships"><Relationship Id="rId1" Type="http://schemas.microsoft.com/office/2006/relationships/activeXControlBinary" Target="activeX30.bin"/></Relationships>
</file>

<file path=xl/activeX/_rels/activeX31.xml.rels><?xml version="1.0" encoding="UTF-8" standalone="yes"?>
<Relationships xmlns="http://schemas.openxmlformats.org/package/2006/relationships"><Relationship Id="rId1" Type="http://schemas.microsoft.com/office/2006/relationships/activeXControlBinary" Target="activeX31.bin"/></Relationships>
</file>

<file path=xl/activeX/_rels/activeX32.xml.rels><?xml version="1.0" encoding="UTF-8" standalone="yes"?>
<Relationships xmlns="http://schemas.openxmlformats.org/package/2006/relationships"><Relationship Id="rId1" Type="http://schemas.microsoft.com/office/2006/relationships/activeXControlBinary" Target="activeX32.bin"/></Relationships>
</file>

<file path=xl/activeX/_rels/activeX33.xml.rels><?xml version="1.0" encoding="UTF-8" standalone="yes"?>
<Relationships xmlns="http://schemas.openxmlformats.org/package/2006/relationships"><Relationship Id="rId1" Type="http://schemas.microsoft.com/office/2006/relationships/activeXControlBinary" Target="activeX33.bin"/></Relationships>
</file>

<file path=xl/activeX/_rels/activeX34.xml.rels><?xml version="1.0" encoding="UTF-8" standalone="yes"?>
<Relationships xmlns="http://schemas.openxmlformats.org/package/2006/relationships"><Relationship Id="rId1" Type="http://schemas.microsoft.com/office/2006/relationships/activeXControlBinary" Target="activeX34.bin"/></Relationships>
</file>

<file path=xl/activeX/_rels/activeX35.xml.rels><?xml version="1.0" encoding="UTF-8" standalone="yes"?>
<Relationships xmlns="http://schemas.openxmlformats.org/package/2006/relationships"><Relationship Id="rId1" Type="http://schemas.microsoft.com/office/2006/relationships/activeXControlBinary" Target="activeX35.bin"/></Relationships>
</file>

<file path=xl/activeX/_rels/activeX36.xml.rels><?xml version="1.0" encoding="UTF-8" standalone="yes"?>
<Relationships xmlns="http://schemas.openxmlformats.org/package/2006/relationships"><Relationship Id="rId1" Type="http://schemas.microsoft.com/office/2006/relationships/activeXControlBinary" Target="activeX36.bin"/></Relationships>
</file>

<file path=xl/activeX/_rels/activeX37.xml.rels><?xml version="1.0" encoding="UTF-8" standalone="yes"?>
<Relationships xmlns="http://schemas.openxmlformats.org/package/2006/relationships"><Relationship Id="rId1" Type="http://schemas.microsoft.com/office/2006/relationships/activeXControlBinary" Target="activeX37.bin"/></Relationships>
</file>

<file path=xl/activeX/_rels/activeX38.xml.rels><?xml version="1.0" encoding="UTF-8" standalone="yes"?>
<Relationships xmlns="http://schemas.openxmlformats.org/package/2006/relationships"><Relationship Id="rId1" Type="http://schemas.microsoft.com/office/2006/relationships/activeXControlBinary" Target="activeX38.bin"/></Relationships>
</file>

<file path=xl/activeX/_rels/activeX39.xml.rels><?xml version="1.0" encoding="UTF-8" standalone="yes"?>
<Relationships xmlns="http://schemas.openxmlformats.org/package/2006/relationships"><Relationship Id="rId1" Type="http://schemas.microsoft.com/office/2006/relationships/activeXControlBinary" Target="activeX39.bin"/></Relationships>
</file>

<file path=xl/activeX/_rels/activeX40.xml.rels><?xml version="1.0" encoding="UTF-8" standalone="yes"?>
<Relationships xmlns="http://schemas.openxmlformats.org/package/2006/relationships"><Relationship Id="rId1" Type="http://schemas.microsoft.com/office/2006/relationships/activeXControlBinary" Target="activeX40.bin"/></Relationships>
</file>

<file path=xl/activeX/_rels/activeX41.xml.rels><?xml version="1.0" encoding="UTF-8" standalone="yes"?>
<Relationships xmlns="http://schemas.openxmlformats.org/package/2006/relationships"><Relationship Id="rId1" Type="http://schemas.microsoft.com/office/2006/relationships/activeXControlBinary" Target="activeX41.bin"/></Relationships>
</file>

<file path=xl/activeX/_rels/activeX42.xml.rels><?xml version="1.0" encoding="UTF-8" standalone="yes"?>
<Relationships xmlns="http://schemas.openxmlformats.org/package/2006/relationships"><Relationship Id="rId1" Type="http://schemas.microsoft.com/office/2006/relationships/activeXControlBinary" Target="activeX42.bin"/></Relationships>
</file>

<file path=xl/activeX/_rels/activeX43.xml.rels><?xml version="1.0" encoding="UTF-8" standalone="yes"?>
<Relationships xmlns="http://schemas.openxmlformats.org/package/2006/relationships"><Relationship Id="rId1" Type="http://schemas.microsoft.com/office/2006/relationships/activeXControlBinary" Target="activeX43.bin"/></Relationships>
</file>

<file path=xl/activeX/_rels/activeX44.xml.rels><?xml version="1.0" encoding="UTF-8" standalone="yes"?>
<Relationships xmlns="http://schemas.openxmlformats.org/package/2006/relationships"><Relationship Id="rId1" Type="http://schemas.microsoft.com/office/2006/relationships/activeXControlBinary" Target="activeX44.bin"/></Relationships>
</file>

<file path=xl/activeX/_rels/activeX45.xml.rels><?xml version="1.0" encoding="UTF-8" standalone="yes"?>
<Relationships xmlns="http://schemas.openxmlformats.org/package/2006/relationships"><Relationship Id="rId1" Type="http://schemas.microsoft.com/office/2006/relationships/activeXControlBinary" Target="activeX45.bin"/></Relationships>
</file>

<file path=xl/activeX/_rels/activeX46.xml.rels><?xml version="1.0" encoding="UTF-8" standalone="yes"?>
<Relationships xmlns="http://schemas.openxmlformats.org/package/2006/relationships"><Relationship Id="rId1" Type="http://schemas.microsoft.com/office/2006/relationships/activeXControlBinary" Target="activeX46.bin"/></Relationships>
</file>

<file path=xl/activeX/_rels/activeX47.xml.rels><?xml version="1.0" encoding="UTF-8" standalone="yes"?>
<Relationships xmlns="http://schemas.openxmlformats.org/package/2006/relationships"><Relationship Id="rId1" Type="http://schemas.microsoft.com/office/2006/relationships/activeXControlBinary" Target="activeX47.bin"/></Relationships>
</file>

<file path=xl/activeX/_rels/activeX48.xml.rels><?xml version="1.0" encoding="UTF-8" standalone="yes"?>
<Relationships xmlns="http://schemas.openxmlformats.org/package/2006/relationships"><Relationship Id="rId1" Type="http://schemas.microsoft.com/office/2006/relationships/activeXControlBinary" Target="activeX48.bin"/></Relationships>
</file>

<file path=xl/activeX/_rels/activeX49.xml.rels><?xml version="1.0" encoding="UTF-8" standalone="yes"?>
<Relationships xmlns="http://schemas.openxmlformats.org/package/2006/relationships"><Relationship Id="rId1" Type="http://schemas.microsoft.com/office/2006/relationships/activeXControlBinary" Target="activeX49.bin"/></Relationships>
</file>

<file path=xl/activeX/_rels/activeX50.xml.rels><?xml version="1.0" encoding="UTF-8" standalone="yes"?>
<Relationships xmlns="http://schemas.openxmlformats.org/package/2006/relationships"><Relationship Id="rId1" Type="http://schemas.microsoft.com/office/2006/relationships/activeXControlBinary" Target="activeX50.bin"/></Relationships>
</file>

<file path=xl/activeX/_rels/activeX51.xml.rels><?xml version="1.0" encoding="UTF-8" standalone="yes"?>
<Relationships xmlns="http://schemas.openxmlformats.org/package/2006/relationships"><Relationship Id="rId1" Type="http://schemas.microsoft.com/office/2006/relationships/activeXControlBinary" Target="activeX51.bin"/></Relationships>
</file>

<file path=xl/activeX/_rels/activeX52.xml.rels><?xml version="1.0" encoding="UTF-8" standalone="yes"?>
<Relationships xmlns="http://schemas.openxmlformats.org/package/2006/relationships"><Relationship Id="rId1" Type="http://schemas.microsoft.com/office/2006/relationships/activeXControlBinary" Target="activeX52.bin"/></Relationships>
</file>

<file path=xl/activeX/_rels/activeX53.xml.rels><?xml version="1.0" encoding="UTF-8" standalone="yes"?>
<Relationships xmlns="http://schemas.openxmlformats.org/package/2006/relationships"><Relationship Id="rId1" Type="http://schemas.microsoft.com/office/2006/relationships/activeXControlBinary" Target="activeX53.bin"/></Relationships>
</file>

<file path=xl/activeX/_rels/activeX54.xml.rels><?xml version="1.0" encoding="UTF-8" standalone="yes"?>
<Relationships xmlns="http://schemas.openxmlformats.org/package/2006/relationships"><Relationship Id="rId1" Type="http://schemas.microsoft.com/office/2006/relationships/activeXControlBinary" Target="activeX54.bin"/></Relationships>
</file>

<file path=xl/activeX/_rels/activeX55.xml.rels><?xml version="1.0" encoding="UTF-8" standalone="yes"?>
<Relationships xmlns="http://schemas.openxmlformats.org/package/2006/relationships"><Relationship Id="rId1" Type="http://schemas.microsoft.com/office/2006/relationships/activeXControlBinary" Target="activeX55.bin"/></Relationships>
</file>

<file path=xl/activeX/_rels/activeX56.xml.rels><?xml version="1.0" encoding="UTF-8" standalone="yes"?>
<Relationships xmlns="http://schemas.openxmlformats.org/package/2006/relationships"><Relationship Id="rId1" Type="http://schemas.microsoft.com/office/2006/relationships/activeXControlBinary" Target="activeX56.bin"/></Relationships>
</file>

<file path=xl/activeX/_rels/activeX57.xml.rels><?xml version="1.0" encoding="UTF-8" standalone="yes"?>
<Relationships xmlns="http://schemas.openxmlformats.org/package/2006/relationships"><Relationship Id="rId1" Type="http://schemas.microsoft.com/office/2006/relationships/activeXControlBinary" Target="activeX57.bin"/></Relationships>
</file>

<file path=xl/activeX/_rels/activeX58.xml.rels><?xml version="1.0" encoding="UTF-8" standalone="yes"?>
<Relationships xmlns="http://schemas.openxmlformats.org/package/2006/relationships"><Relationship Id="rId1" Type="http://schemas.microsoft.com/office/2006/relationships/activeXControlBinary" Target="activeX58.bin"/></Relationships>
</file>

<file path=xl/activeX/_rels/activeX59.xml.rels><?xml version="1.0" encoding="UTF-8" standalone="yes"?>
<Relationships xmlns="http://schemas.openxmlformats.org/package/2006/relationships"><Relationship Id="rId1" Type="http://schemas.microsoft.com/office/2006/relationships/activeXControlBinary" Target="activeX59.bin"/></Relationships>
</file>

<file path=xl/activeX/_rels/activeX60.xml.rels><?xml version="1.0" encoding="UTF-8" standalone="yes"?>
<Relationships xmlns="http://schemas.openxmlformats.org/package/2006/relationships"><Relationship Id="rId1" Type="http://schemas.microsoft.com/office/2006/relationships/activeXControlBinary" Target="activeX60.bin"/></Relationships>
</file>

<file path=xl/activeX/_rels/activeX61.xml.rels><?xml version="1.0" encoding="UTF-8" standalone="yes"?>
<Relationships xmlns="http://schemas.openxmlformats.org/package/2006/relationships"><Relationship Id="rId1" Type="http://schemas.microsoft.com/office/2006/relationships/activeXControlBinary" Target="activeX61.bin"/></Relationships>
</file>

<file path=xl/activeX/_rels/activeX62.xml.rels><?xml version="1.0" encoding="UTF-8" standalone="yes"?>
<Relationships xmlns="http://schemas.openxmlformats.org/package/2006/relationships"><Relationship Id="rId1" Type="http://schemas.microsoft.com/office/2006/relationships/activeXControlBinary" Target="activeX62.bin"/></Relationships>
</file>

<file path=xl/activeX/_rels/activeX63.xml.rels><?xml version="1.0" encoding="UTF-8" standalone="yes"?>
<Relationships xmlns="http://schemas.openxmlformats.org/package/2006/relationships"><Relationship Id="rId1" Type="http://schemas.microsoft.com/office/2006/relationships/activeXControlBinary" Target="activeX63.bin"/></Relationships>
</file>

<file path=xl/activeX/_rels/activeX64.xml.rels><?xml version="1.0" encoding="UTF-8" standalone="yes"?>
<Relationships xmlns="http://schemas.openxmlformats.org/package/2006/relationships"><Relationship Id="rId1" Type="http://schemas.microsoft.com/office/2006/relationships/activeXControlBinary" Target="activeX64.bin"/></Relationships>
</file>

<file path=xl/activeX/_rels/activeX65.xml.rels><?xml version="1.0" encoding="UTF-8" standalone="yes"?>
<Relationships xmlns="http://schemas.openxmlformats.org/package/2006/relationships"><Relationship Id="rId1" Type="http://schemas.microsoft.com/office/2006/relationships/activeXControlBinary" Target="activeX65.bin"/></Relationships>
</file>

<file path=xl/activeX/_rels/activeX66.xml.rels><?xml version="1.0" encoding="UTF-8" standalone="yes"?>
<Relationships xmlns="http://schemas.openxmlformats.org/package/2006/relationships"><Relationship Id="rId1" Type="http://schemas.microsoft.com/office/2006/relationships/activeXControlBinary" Target="activeX66.bin"/></Relationships>
</file>

<file path=xl/activeX/_rels/activeX67.xml.rels><?xml version="1.0" encoding="UTF-8" standalone="yes"?>
<Relationships xmlns="http://schemas.openxmlformats.org/package/2006/relationships"><Relationship Id="rId1" Type="http://schemas.microsoft.com/office/2006/relationships/activeXControlBinary" Target="activeX67.bin"/></Relationships>
</file>

<file path=xl/activeX/_rels/activeX68.xml.rels><?xml version="1.0" encoding="UTF-8" standalone="yes"?>
<Relationships xmlns="http://schemas.openxmlformats.org/package/2006/relationships"><Relationship Id="rId1" Type="http://schemas.microsoft.com/office/2006/relationships/activeXControlBinary" Target="activeX68.bin"/></Relationships>
</file>

<file path=xl/activeX/_rels/activeX69.xml.rels><?xml version="1.0" encoding="UTF-8" standalone="yes"?>
<Relationships xmlns="http://schemas.openxmlformats.org/package/2006/relationships"><Relationship Id="rId1" Type="http://schemas.microsoft.com/office/2006/relationships/activeXControlBinary" Target="activeX69.bin"/></Relationships>
</file>

<file path=xl/activeX/_rels/activeX70.xml.rels><?xml version="1.0" encoding="UTF-8" standalone="yes"?>
<Relationships xmlns="http://schemas.openxmlformats.org/package/2006/relationships"><Relationship Id="rId1" Type="http://schemas.microsoft.com/office/2006/relationships/activeXControlBinary" Target="activeX70.bin"/></Relationships>
</file>

<file path=xl/activeX/_rels/activeX71.xml.rels><?xml version="1.0" encoding="UTF-8" standalone="yes"?>
<Relationships xmlns="http://schemas.openxmlformats.org/package/2006/relationships"><Relationship Id="rId1" Type="http://schemas.microsoft.com/office/2006/relationships/activeXControlBinary" Target="activeX71.bin"/></Relationships>
</file>

<file path=xl/activeX/_rels/activeX72.xml.rels><?xml version="1.0" encoding="UTF-8" standalone="yes"?>
<Relationships xmlns="http://schemas.openxmlformats.org/package/2006/relationships"><Relationship Id="rId1" Type="http://schemas.microsoft.com/office/2006/relationships/activeXControlBinary" Target="activeX72.bin"/></Relationships>
</file>

<file path=xl/activeX/_rels/activeX73.xml.rels><?xml version="1.0" encoding="UTF-8" standalone="yes"?>
<Relationships xmlns="http://schemas.openxmlformats.org/package/2006/relationships"><Relationship Id="rId1" Type="http://schemas.microsoft.com/office/2006/relationships/activeXControlBinary" Target="activeX73.bin"/></Relationships>
</file>

<file path=xl/activeX/_rels/activeX74.xml.rels><?xml version="1.0" encoding="UTF-8" standalone="yes"?>
<Relationships xmlns="http://schemas.openxmlformats.org/package/2006/relationships"><Relationship Id="rId1" Type="http://schemas.microsoft.com/office/2006/relationships/activeXControlBinary" Target="activeX74.bin"/></Relationships>
</file>

<file path=xl/activeX/_rels/activeX75.xml.rels><?xml version="1.0" encoding="UTF-8" standalone="yes"?>
<Relationships xmlns="http://schemas.openxmlformats.org/package/2006/relationships"><Relationship Id="rId1" Type="http://schemas.microsoft.com/office/2006/relationships/activeXControlBinary" Target="activeX75.bin"/></Relationships>
</file>

<file path=xl/activeX/_rels/activeX76.xml.rels><?xml version="1.0" encoding="UTF-8" standalone="yes"?>
<Relationships xmlns="http://schemas.openxmlformats.org/package/2006/relationships"><Relationship Id="rId1" Type="http://schemas.microsoft.com/office/2006/relationships/activeXControlBinary" Target="activeX76.bin"/></Relationships>
</file>

<file path=xl/activeX/_rels/activeX77.xml.rels><?xml version="1.0" encoding="UTF-8" standalone="yes"?>
<Relationships xmlns="http://schemas.openxmlformats.org/package/2006/relationships"><Relationship Id="rId1" Type="http://schemas.microsoft.com/office/2006/relationships/activeXControlBinary" Target="activeX77.bin"/></Relationships>
</file>

<file path=xl/activeX/_rels/activeX78.xml.rels><?xml version="1.0" encoding="UTF-8" standalone="yes"?>
<Relationships xmlns="http://schemas.openxmlformats.org/package/2006/relationships"><Relationship Id="rId1" Type="http://schemas.microsoft.com/office/2006/relationships/activeXControlBinary" Target="activeX78.bin"/></Relationships>
</file>

<file path=xl/activeX/_rels/activeX79.xml.rels><?xml version="1.0" encoding="UTF-8" standalone="yes"?>
<Relationships xmlns="http://schemas.openxmlformats.org/package/2006/relationships"><Relationship Id="rId1" Type="http://schemas.microsoft.com/office/2006/relationships/activeXControlBinary" Target="activeX79.bin"/></Relationships>
</file>

<file path=xl/activeX/_rels/activeX80.xml.rels><?xml version="1.0" encoding="UTF-8" standalone="yes"?>
<Relationships xmlns="http://schemas.openxmlformats.org/package/2006/relationships"><Relationship Id="rId1" Type="http://schemas.microsoft.com/office/2006/relationships/activeXControlBinary" Target="activeX80.bin"/></Relationships>
</file>

<file path=xl/activeX/_rels/activeX81.xml.rels><?xml version="1.0" encoding="UTF-8" standalone="yes"?>
<Relationships xmlns="http://schemas.openxmlformats.org/package/2006/relationships"><Relationship Id="rId1" Type="http://schemas.microsoft.com/office/2006/relationships/activeXControlBinary" Target="activeX81.bin"/></Relationships>
</file>

<file path=xl/activeX/_rels/activeX82.xml.rels><?xml version="1.0" encoding="UTF-8" standalone="yes"?>
<Relationships xmlns="http://schemas.openxmlformats.org/package/2006/relationships"><Relationship Id="rId1" Type="http://schemas.microsoft.com/office/2006/relationships/activeXControlBinary" Target="activeX82.bin"/></Relationships>
</file>

<file path=xl/activeX/_rels/activeX83.xml.rels><?xml version="1.0" encoding="UTF-8" standalone="yes"?>
<Relationships xmlns="http://schemas.openxmlformats.org/package/2006/relationships"><Relationship Id="rId1" Type="http://schemas.microsoft.com/office/2006/relationships/activeXControlBinary" Target="activeX83.bin"/></Relationships>
</file>

<file path=xl/activeX/_rels/activeX84.xml.rels><?xml version="1.0" encoding="UTF-8" standalone="yes"?>
<Relationships xmlns="http://schemas.openxmlformats.org/package/2006/relationships"><Relationship Id="rId1" Type="http://schemas.microsoft.com/office/2006/relationships/activeXControlBinary" Target="activeX84.bin"/></Relationships>
</file>

<file path=xl/activeX/_rels/activeX85.xml.rels><?xml version="1.0" encoding="UTF-8" standalone="yes"?>
<Relationships xmlns="http://schemas.openxmlformats.org/package/2006/relationships"><Relationship Id="rId1" Type="http://schemas.microsoft.com/office/2006/relationships/activeXControlBinary" Target="activeX85.bin"/></Relationships>
</file>

<file path=xl/activeX/_rels/activeX86.xml.rels><?xml version="1.0" encoding="UTF-8" standalone="yes"?>
<Relationships xmlns="http://schemas.openxmlformats.org/package/2006/relationships"><Relationship Id="rId1" Type="http://schemas.microsoft.com/office/2006/relationships/activeXControlBinary" Target="activeX86.bin"/></Relationships>
</file>

<file path=xl/activeX/_rels/activeX87.xml.rels><?xml version="1.0" encoding="UTF-8" standalone="yes"?>
<Relationships xmlns="http://schemas.openxmlformats.org/package/2006/relationships"><Relationship Id="rId1" Type="http://schemas.microsoft.com/office/2006/relationships/activeXControlBinary" Target="activeX87.bin"/></Relationships>
</file>

<file path=xl/activeX/_rels/activeX88.xml.rels><?xml version="1.0" encoding="UTF-8" standalone="yes"?>
<Relationships xmlns="http://schemas.openxmlformats.org/package/2006/relationships"><Relationship Id="rId1" Type="http://schemas.microsoft.com/office/2006/relationships/activeXControlBinary" Target="activeX88.bin"/></Relationships>
</file>

<file path=xl/activeX/_rels/activeX89.xml.rels><?xml version="1.0" encoding="UTF-8" standalone="yes"?>
<Relationships xmlns="http://schemas.openxmlformats.org/package/2006/relationships"><Relationship Id="rId1" Type="http://schemas.microsoft.com/office/2006/relationships/activeXControlBinary" Target="activeX89.bin"/></Relationships>
</file>

<file path=xl/activeX/_rels/activeX90.xml.rels><?xml version="1.0" encoding="UTF-8" standalone="yes"?>
<Relationships xmlns="http://schemas.openxmlformats.org/package/2006/relationships"><Relationship Id="rId1" Type="http://schemas.microsoft.com/office/2006/relationships/activeXControlBinary" Target="activeX90.bin"/></Relationships>
</file>

<file path=xl/activeX/_rels/activeX91.xml.rels><?xml version="1.0" encoding="UTF-8" standalone="yes"?>
<Relationships xmlns="http://schemas.openxmlformats.org/package/2006/relationships"><Relationship Id="rId1" Type="http://schemas.microsoft.com/office/2006/relationships/activeXControlBinary" Target="activeX91.bin"/></Relationships>
</file>

<file path=xl/activeX/_rels/activeX92.xml.rels><?xml version="1.0" encoding="UTF-8" standalone="yes"?>
<Relationships xmlns="http://schemas.openxmlformats.org/package/2006/relationships"><Relationship Id="rId1" Type="http://schemas.microsoft.com/office/2006/relationships/activeXControlBinary" Target="activeX92.bin"/></Relationships>
</file>

<file path=xl/activeX/_rels/activeX93.xml.rels><?xml version="1.0" encoding="UTF-8" standalone="yes"?>
<Relationships xmlns="http://schemas.openxmlformats.org/package/2006/relationships"><Relationship Id="rId1" Type="http://schemas.microsoft.com/office/2006/relationships/activeXControlBinary" Target="activeX93.bin"/></Relationships>
</file>

<file path=xl/activeX/_rels/activeX94.xml.rels><?xml version="1.0" encoding="UTF-8" standalone="yes"?>
<Relationships xmlns="http://schemas.openxmlformats.org/package/2006/relationships"><Relationship Id="rId1" Type="http://schemas.microsoft.com/office/2006/relationships/activeXControlBinary" Target="activeX94.bin"/></Relationships>
</file>

<file path=xl/activeX/_rels/activeX95.xml.rels><?xml version="1.0" encoding="UTF-8" standalone="yes"?>
<Relationships xmlns="http://schemas.openxmlformats.org/package/2006/relationships"><Relationship Id="rId1" Type="http://schemas.microsoft.com/office/2006/relationships/activeXControlBinary" Target="activeX95.bin"/></Relationships>
</file>

<file path=xl/activeX/_rels/activeX96.xml.rels><?xml version="1.0" encoding="UTF-8" standalone="yes"?>
<Relationships xmlns="http://schemas.openxmlformats.org/package/2006/relationships"><Relationship Id="rId1" Type="http://schemas.microsoft.com/office/2006/relationships/activeXControlBinary" Target="activeX96.bin"/></Relationships>
</file>

<file path=xl/activeX/_rels/activeX97.xml.rels><?xml version="1.0" encoding="UTF-8" standalone="yes"?>
<Relationships xmlns="http://schemas.openxmlformats.org/package/2006/relationships"><Relationship Id="rId1" Type="http://schemas.microsoft.com/office/2006/relationships/activeXControlBinary" Target="activeX97.bin"/></Relationships>
</file>

<file path=xl/activeX/_rels/activeX98.xml.rels><?xml version="1.0" encoding="UTF-8" standalone="yes"?>
<Relationships xmlns="http://schemas.openxmlformats.org/package/2006/relationships"><Relationship Id="rId1" Type="http://schemas.microsoft.com/office/2006/relationships/activeXControlBinary" Target="activeX98.bin"/></Relationships>
</file>

<file path=xl/activeX/_rels/activeX99.xml.rels><?xml version="1.0" encoding="UTF-8" standalone="yes"?>
<Relationships xmlns="http://schemas.openxmlformats.org/package/2006/relationships"><Relationship Id="rId1" Type="http://schemas.microsoft.com/office/2006/relationships/activeXControlBinary" Target="activeX99.bin"/></Relationships>
</file>

<file path=xl/activeX/_rels/activeX100.xml.rels><?xml version="1.0" encoding="UTF-8" standalone="yes"?>
<Relationships xmlns="http://schemas.openxmlformats.org/package/2006/relationships"><Relationship Id="rId1" Type="http://schemas.microsoft.com/office/2006/relationships/activeXControlBinary" Target="activeX100.bin"/></Relationships>
</file>

<file path=xl/activeX/_rels/activeX101.xml.rels><?xml version="1.0" encoding="UTF-8" standalone="yes"?>
<Relationships xmlns="http://schemas.openxmlformats.org/package/2006/relationships"><Relationship Id="rId1" Type="http://schemas.microsoft.com/office/2006/relationships/activeXControlBinary" Target="activeX101.bin"/></Relationships>
</file>

<file path=xl/activeX/_rels/activeX102.xml.rels><?xml version="1.0" encoding="UTF-8" standalone="yes"?>
<Relationships xmlns="http://schemas.openxmlformats.org/package/2006/relationships"><Relationship Id="rId1" Type="http://schemas.microsoft.com/office/2006/relationships/activeXControlBinary" Target="activeX102.bin"/></Relationships>
</file>

<file path=xl/activeX/_rels/activeX103.xml.rels><?xml version="1.0" encoding="UTF-8" standalone="yes"?>
<Relationships xmlns="http://schemas.openxmlformats.org/package/2006/relationships"><Relationship Id="rId1" Type="http://schemas.microsoft.com/office/2006/relationships/activeXControlBinary" Target="activeX103.bin"/></Relationships>
</file>

<file path=xl/activeX/_rels/activeX104.xml.rels><?xml version="1.0" encoding="UTF-8" standalone="yes"?>
<Relationships xmlns="http://schemas.openxmlformats.org/package/2006/relationships"><Relationship Id="rId1" Type="http://schemas.microsoft.com/office/2006/relationships/activeXControlBinary" Target="activeX104.bin"/></Relationships>
</file>

<file path=xl/activeX/_rels/activeX105.xml.rels><?xml version="1.0" encoding="UTF-8" standalone="yes"?>
<Relationships xmlns="http://schemas.openxmlformats.org/package/2006/relationships"><Relationship Id="rId1" Type="http://schemas.microsoft.com/office/2006/relationships/activeXControlBinary" Target="activeX105.bin"/></Relationships>
</file>

<file path=xl/activeX/_rels/activeX106.xml.rels><?xml version="1.0" encoding="UTF-8" standalone="yes"?>
<Relationships xmlns="http://schemas.openxmlformats.org/package/2006/relationships"><Relationship Id="rId1" Type="http://schemas.microsoft.com/office/2006/relationships/activeXControlBinary" Target="activeX106.bin"/></Relationships>
</file>

<file path=xl/activeX/_rels/activeX107.xml.rels><?xml version="1.0" encoding="UTF-8" standalone="yes"?>
<Relationships xmlns="http://schemas.openxmlformats.org/package/2006/relationships"><Relationship Id="rId1" Type="http://schemas.microsoft.com/office/2006/relationships/activeXControlBinary" Target="activeX107.bin"/></Relationships>
</file>

<file path=xl/activeX/_rels/activeX108.xml.rels><?xml version="1.0" encoding="UTF-8" standalone="yes"?>
<Relationships xmlns="http://schemas.openxmlformats.org/package/2006/relationships"><Relationship Id="rId1" Type="http://schemas.microsoft.com/office/2006/relationships/activeXControlBinary" Target="activeX108.bin"/></Relationships>
</file>

<file path=xl/activeX/_rels/activeX109.xml.rels><?xml version="1.0" encoding="UTF-8" standalone="yes"?>
<Relationships xmlns="http://schemas.openxmlformats.org/package/2006/relationships"><Relationship Id="rId1" Type="http://schemas.microsoft.com/office/2006/relationships/activeXControlBinary" Target="activeX109.bin"/></Relationships>
</file>

<file path=xl/activeX/_rels/activeX110.xml.rels><?xml version="1.0" encoding="UTF-8" standalone="yes"?>
<Relationships xmlns="http://schemas.openxmlformats.org/package/2006/relationships"><Relationship Id="rId1" Type="http://schemas.microsoft.com/office/2006/relationships/activeXControlBinary" Target="activeX110.bin"/></Relationships>
</file>

<file path=xl/activeX/_rels/activeX111.xml.rels><?xml version="1.0" encoding="UTF-8" standalone="yes"?>
<Relationships xmlns="http://schemas.openxmlformats.org/package/2006/relationships"><Relationship Id="rId1" Type="http://schemas.microsoft.com/office/2006/relationships/activeXControlBinary" Target="activeX111.bin"/></Relationships>
</file>

<file path=xl/activeX/_rels/activeX112.xml.rels><?xml version="1.0" encoding="UTF-8" standalone="yes"?>
<Relationships xmlns="http://schemas.openxmlformats.org/package/2006/relationships"><Relationship Id="rId1" Type="http://schemas.microsoft.com/office/2006/relationships/activeXControlBinary" Target="activeX112.bin"/></Relationships>
</file>

<file path=xl/activeX/_rels/activeX113.xml.rels><?xml version="1.0" encoding="UTF-8" standalone="yes"?>
<Relationships xmlns="http://schemas.openxmlformats.org/package/2006/relationships"><Relationship Id="rId1" Type="http://schemas.microsoft.com/office/2006/relationships/activeXControlBinary" Target="activeX113.bin"/></Relationships>
</file>

<file path=xl/activeX/_rels/activeX114.xml.rels><?xml version="1.0" encoding="UTF-8" standalone="yes"?>
<Relationships xmlns="http://schemas.openxmlformats.org/package/2006/relationships"><Relationship Id="rId1" Type="http://schemas.microsoft.com/office/2006/relationships/activeXControlBinary" Target="activeX114.bin"/></Relationships>
</file>

<file path=xl/activeX/_rels/activeX115.xml.rels><?xml version="1.0" encoding="UTF-8" standalone="yes"?>
<Relationships xmlns="http://schemas.openxmlformats.org/package/2006/relationships"><Relationship Id="rId1" Type="http://schemas.microsoft.com/office/2006/relationships/activeXControlBinary" Target="activeX115.bin"/></Relationships>
</file>

<file path=xl/activeX/_rels/activeX116.xml.rels><?xml version="1.0" encoding="UTF-8" standalone="yes"?>
<Relationships xmlns="http://schemas.openxmlformats.org/package/2006/relationships"><Relationship Id="rId1" Type="http://schemas.microsoft.com/office/2006/relationships/activeXControlBinary" Target="activeX116.bin"/></Relationships>
</file>

<file path=xl/activeX/_rels/activeX117.xml.rels><?xml version="1.0" encoding="UTF-8" standalone="yes"?>
<Relationships xmlns="http://schemas.openxmlformats.org/package/2006/relationships"><Relationship Id="rId1" Type="http://schemas.microsoft.com/office/2006/relationships/activeXControlBinary" Target="activeX117.bin"/></Relationships>
</file>

<file path=xl/activeX/_rels/activeX118.xml.rels><?xml version="1.0" encoding="UTF-8" standalone="yes"?>
<Relationships xmlns="http://schemas.openxmlformats.org/package/2006/relationships"><Relationship Id="rId1" Type="http://schemas.microsoft.com/office/2006/relationships/activeXControlBinary" Target="activeX118.bin"/></Relationships>
</file>

<file path=xl/activeX/_rels/activeX119.xml.rels><?xml version="1.0" encoding="UTF-8" standalone="yes"?>
<Relationships xmlns="http://schemas.openxmlformats.org/package/2006/relationships"><Relationship Id="rId1" Type="http://schemas.microsoft.com/office/2006/relationships/activeXControlBinary" Target="activeX119.bin"/></Relationships>
</file>

<file path=xl/activeX/_rels/activeX120.xml.rels><?xml version="1.0" encoding="UTF-8" standalone="yes"?>
<Relationships xmlns="http://schemas.openxmlformats.org/package/2006/relationships"><Relationship Id="rId1" Type="http://schemas.microsoft.com/office/2006/relationships/activeXControlBinary" Target="activeX120.bin"/></Relationships>
</file>

<file path=xl/activeX/_rels/activeX121.xml.rels><?xml version="1.0" encoding="UTF-8" standalone="yes"?>
<Relationships xmlns="http://schemas.openxmlformats.org/package/2006/relationships"><Relationship Id="rId1" Type="http://schemas.microsoft.com/office/2006/relationships/activeXControlBinary" Target="activeX121.bin"/></Relationships>
</file>

<file path=xl/activeX/_rels/activeX122.xml.rels><?xml version="1.0" encoding="UTF-8" standalone="yes"?>
<Relationships xmlns="http://schemas.openxmlformats.org/package/2006/relationships"><Relationship Id="rId1" Type="http://schemas.microsoft.com/office/2006/relationships/activeXControlBinary" Target="activeX122.bin"/></Relationships>
</file>

<file path=xl/activeX/_rels/activeX123.xml.rels><?xml version="1.0" encoding="UTF-8" standalone="yes"?>
<Relationships xmlns="http://schemas.openxmlformats.org/package/2006/relationships"><Relationship Id="rId1" Type="http://schemas.microsoft.com/office/2006/relationships/activeXControlBinary" Target="activeX123.bin"/></Relationships>
</file>

<file path=xl/activeX/_rels/activeX124.xml.rels><?xml version="1.0" encoding="UTF-8" standalone="yes"?>
<Relationships xmlns="http://schemas.openxmlformats.org/package/2006/relationships"><Relationship Id="rId1" Type="http://schemas.microsoft.com/office/2006/relationships/activeXControlBinary" Target="activeX124.bin"/></Relationships>
</file>

<file path=xl/activeX/_rels/activeX125.xml.rels><?xml version="1.0" encoding="UTF-8" standalone="yes"?>
<Relationships xmlns="http://schemas.openxmlformats.org/package/2006/relationships"><Relationship Id="rId1" Type="http://schemas.microsoft.com/office/2006/relationships/activeXControlBinary" Target="activeX125.bin"/></Relationships>
</file>

<file path=xl/activeX/_rels/activeX126.xml.rels><?xml version="1.0" encoding="UTF-8" standalone="yes"?>
<Relationships xmlns="http://schemas.openxmlformats.org/package/2006/relationships"><Relationship Id="rId1" Type="http://schemas.microsoft.com/office/2006/relationships/activeXControlBinary" Target="activeX126.bin"/></Relationships>
</file>

<file path=xl/activeX/_rels/activeX127.xml.rels><?xml version="1.0" encoding="UTF-8" standalone="yes"?>
<Relationships xmlns="http://schemas.openxmlformats.org/package/2006/relationships"><Relationship Id="rId1" Type="http://schemas.microsoft.com/office/2006/relationships/activeXControlBinary" Target="activeX127.bin"/></Relationships>
</file>

<file path=xl/activeX/_rels/activeX128.xml.rels><?xml version="1.0" encoding="UTF-8" standalone="yes"?>
<Relationships xmlns="http://schemas.openxmlformats.org/package/2006/relationships"><Relationship Id="rId1" Type="http://schemas.microsoft.com/office/2006/relationships/activeXControlBinary" Target="activeX128.bin"/></Relationships>
</file>

<file path=xl/activeX/_rels/activeX129.xml.rels><?xml version="1.0" encoding="UTF-8" standalone="yes"?>
<Relationships xmlns="http://schemas.openxmlformats.org/package/2006/relationships"><Relationship Id="rId1" Type="http://schemas.microsoft.com/office/2006/relationships/activeXControlBinary" Target="activeX129.bin"/></Relationships>
</file>

<file path=xl/activeX/_rels/activeX130.xml.rels><?xml version="1.0" encoding="UTF-8" standalone="yes"?>
<Relationships xmlns="http://schemas.openxmlformats.org/package/2006/relationships"><Relationship Id="rId1" Type="http://schemas.microsoft.com/office/2006/relationships/activeXControlBinary" Target="activeX130.bin"/></Relationships>
</file>

<file path=xl/activeX/_rels/activeX131.xml.rels><?xml version="1.0" encoding="UTF-8" standalone="yes"?>
<Relationships xmlns="http://schemas.openxmlformats.org/package/2006/relationships"><Relationship Id="rId1" Type="http://schemas.microsoft.com/office/2006/relationships/activeXControlBinary" Target="activeX131.bin"/></Relationships>
</file>

<file path=xl/activeX/_rels/activeX132.xml.rels><?xml version="1.0" encoding="UTF-8" standalone="yes"?>
<Relationships xmlns="http://schemas.openxmlformats.org/package/2006/relationships"><Relationship Id="rId1" Type="http://schemas.microsoft.com/office/2006/relationships/activeXControlBinary" Target="activeX132.bin"/></Relationships>
</file>

<file path=xl/activeX/_rels/activeX133.xml.rels><?xml version="1.0" encoding="UTF-8" standalone="yes"?>
<Relationships xmlns="http://schemas.openxmlformats.org/package/2006/relationships"><Relationship Id="rId1" Type="http://schemas.microsoft.com/office/2006/relationships/activeXControlBinary" Target="activeX133.bin"/></Relationships>
</file>

<file path=xl/activeX/_rels/activeX134.xml.rels><?xml version="1.0" encoding="UTF-8" standalone="yes"?>
<Relationships xmlns="http://schemas.openxmlformats.org/package/2006/relationships"><Relationship Id="rId1" Type="http://schemas.microsoft.com/office/2006/relationships/activeXControlBinary" Target="activeX134.bin"/></Relationships>
</file>

<file path=xl/activeX/_rels/activeX135.xml.rels><?xml version="1.0" encoding="UTF-8" standalone="yes"?>
<Relationships xmlns="http://schemas.openxmlformats.org/package/2006/relationships"><Relationship Id="rId1" Type="http://schemas.microsoft.com/office/2006/relationships/activeXControlBinary" Target="activeX135.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activeX/activeX2.xml><?xml version="1.0" encoding="utf-8"?>
<ax:ocx xmlns:ax="http://schemas.microsoft.com/office/2006/activeX" xmlns:r="http://schemas.openxmlformats.org/officeDocument/2006/relationships" ax:classid="{D7053240-CE69-11CD-A777-00DD01143C57}" ax:persistence="persistStreamInit" r:id="rId1"/>
</file>

<file path=xl/activeX/activeX3.xml><?xml version="1.0" encoding="utf-8"?>
<ax:ocx xmlns:ax="http://schemas.microsoft.com/office/2006/activeX" xmlns:r="http://schemas.openxmlformats.org/officeDocument/2006/relationships" ax:classid="{D7053240-CE69-11CD-A777-00DD01143C57}" ax:persistence="persistStreamInit" r:id="rId1"/>
</file>

<file path=xl/activeX/activeX4.xml><?xml version="1.0" encoding="utf-8"?>
<ax:ocx xmlns:ax="http://schemas.microsoft.com/office/2006/activeX" xmlns:r="http://schemas.openxmlformats.org/officeDocument/2006/relationships" ax:classid="{D7053240-CE69-11CD-A777-00DD01143C57}" ax:persistence="persistStreamInit" r:id="rId1"/>
</file>

<file path=xl/activeX/activeX5.xml><?xml version="1.0" encoding="utf-8"?>
<ax:ocx xmlns:ax="http://schemas.microsoft.com/office/2006/activeX" xmlns:r="http://schemas.openxmlformats.org/officeDocument/2006/relationships" ax:classid="{D7053240-CE69-11CD-A777-00DD01143C57}" ax:persistence="persistStreamInit" r:id="rId1"/>
</file>

<file path=xl/activeX/activeX6.xml><?xml version="1.0" encoding="utf-8"?>
<ax:ocx xmlns:ax="http://schemas.microsoft.com/office/2006/activeX" xmlns:r="http://schemas.openxmlformats.org/officeDocument/2006/relationships" ax:classid="{D7053240-CE69-11CD-A777-00DD01143C57}" ax:persistence="persistStreamInit" r:id="rId1"/>
</file>

<file path=xl/activeX/activeX7.xml><?xml version="1.0" encoding="utf-8"?>
<ax:ocx xmlns:ax="http://schemas.microsoft.com/office/2006/activeX" xmlns:r="http://schemas.openxmlformats.org/officeDocument/2006/relationships" ax:classid="{D7053240-CE69-11CD-A777-00DD01143C57}" ax:persistence="persistStreamInit" r:id="rId1"/>
</file>

<file path=xl/activeX/activeX8.xml><?xml version="1.0" encoding="utf-8"?>
<ax:ocx xmlns:ax="http://schemas.microsoft.com/office/2006/activeX" xmlns:r="http://schemas.openxmlformats.org/officeDocument/2006/relationships" ax:classid="{D7053240-CE69-11CD-A777-00DD01143C57}" ax:persistence="persistStreamInit" r:id="rId1"/>
</file>

<file path=xl/activeX/activeX9.xml><?xml version="1.0" encoding="utf-8"?>
<ax:ocx xmlns:ax="http://schemas.microsoft.com/office/2006/activeX" xmlns:r="http://schemas.openxmlformats.org/officeDocument/2006/relationships" ax:classid="{D7053240-CE69-11CD-A777-00DD01143C57}" ax:persistence="persistStreamInit" r:id="rId1"/>
</file>

<file path=xl/activeX/activeX10.xml><?xml version="1.0" encoding="utf-8"?>
<ax:ocx xmlns:ax="http://schemas.microsoft.com/office/2006/activeX" xmlns:r="http://schemas.openxmlformats.org/officeDocument/2006/relationships" ax:classid="{D7053240-CE69-11CD-A777-00DD01143C57}" ax:persistence="persistStreamInit" r:id="rId1"/>
</file>

<file path=xl/activeX/activeX11.xml><?xml version="1.0" encoding="utf-8"?>
<ax:ocx xmlns:ax="http://schemas.microsoft.com/office/2006/activeX" xmlns:r="http://schemas.openxmlformats.org/officeDocument/2006/relationships" ax:classid="{D7053240-CE69-11CD-A777-00DD01143C57}" ax:persistence="persistStreamInit" r:id="rId1"/>
</file>

<file path=xl/activeX/activeX12.xml><?xml version="1.0" encoding="utf-8"?>
<ax:ocx xmlns:ax="http://schemas.microsoft.com/office/2006/activeX" xmlns:r="http://schemas.openxmlformats.org/officeDocument/2006/relationships" ax:classid="{D7053240-CE69-11CD-A777-00DD01143C57}" ax:persistence="persistStreamInit" r:id="rId1"/>
</file>

<file path=xl/activeX/activeX13.xml><?xml version="1.0" encoding="utf-8"?>
<ax:ocx xmlns:ax="http://schemas.microsoft.com/office/2006/activeX" xmlns:r="http://schemas.openxmlformats.org/officeDocument/2006/relationships" ax:classid="{D7053240-CE69-11CD-A777-00DD01143C57}" ax:persistence="persistStreamInit" r:id="rId1"/>
</file>

<file path=xl/activeX/activeX14.xml><?xml version="1.0" encoding="utf-8"?>
<ax:ocx xmlns:ax="http://schemas.microsoft.com/office/2006/activeX" xmlns:r="http://schemas.openxmlformats.org/officeDocument/2006/relationships" ax:classid="{D7053240-CE69-11CD-A777-00DD01143C57}" ax:persistence="persistStreamInit" r:id="rId1"/>
</file>

<file path=xl/activeX/activeX15.xml><?xml version="1.0" encoding="utf-8"?>
<ax:ocx xmlns:ax="http://schemas.microsoft.com/office/2006/activeX" xmlns:r="http://schemas.openxmlformats.org/officeDocument/2006/relationships" ax:classid="{D7053240-CE69-11CD-A777-00DD01143C57}" ax:persistence="persistStreamInit" r:id="rId1"/>
</file>

<file path=xl/activeX/activeX16.xml><?xml version="1.0" encoding="utf-8"?>
<ax:ocx xmlns:ax="http://schemas.microsoft.com/office/2006/activeX" xmlns:r="http://schemas.openxmlformats.org/officeDocument/2006/relationships" ax:classid="{D7053240-CE69-11CD-A777-00DD01143C57}" ax:persistence="persistStreamInit" r:id="rId1"/>
</file>

<file path=xl/activeX/activeX17.xml><?xml version="1.0" encoding="utf-8"?>
<ax:ocx xmlns:ax="http://schemas.microsoft.com/office/2006/activeX" xmlns:r="http://schemas.openxmlformats.org/officeDocument/2006/relationships" ax:classid="{D7053240-CE69-11CD-A777-00DD01143C57}" ax:persistence="persistStreamInit" r:id="rId1"/>
</file>

<file path=xl/activeX/activeX18.xml><?xml version="1.0" encoding="utf-8"?>
<ax:ocx xmlns:ax="http://schemas.microsoft.com/office/2006/activeX" xmlns:r="http://schemas.openxmlformats.org/officeDocument/2006/relationships" ax:classid="{D7053240-CE69-11CD-A777-00DD01143C57}" ax:persistence="persistStreamInit" r:id="rId1"/>
</file>

<file path=xl/activeX/activeX19.xml><?xml version="1.0" encoding="utf-8"?>
<ax:ocx xmlns:ax="http://schemas.microsoft.com/office/2006/activeX" xmlns:r="http://schemas.openxmlformats.org/officeDocument/2006/relationships" ax:classid="{D7053240-CE69-11CD-A777-00DD01143C57}" ax:persistence="persistStreamInit" r:id="rId1"/>
</file>

<file path=xl/activeX/activeX20.xml><?xml version="1.0" encoding="utf-8"?>
<ax:ocx xmlns:ax="http://schemas.microsoft.com/office/2006/activeX" xmlns:r="http://schemas.openxmlformats.org/officeDocument/2006/relationships" ax:classid="{D7053240-CE69-11CD-A777-00DD01143C57}" ax:persistence="persistStreamInit" r:id="rId1"/>
</file>

<file path=xl/activeX/activeX21.xml><?xml version="1.0" encoding="utf-8"?>
<ax:ocx xmlns:ax="http://schemas.microsoft.com/office/2006/activeX" xmlns:r="http://schemas.openxmlformats.org/officeDocument/2006/relationships" ax:classid="{D7053240-CE69-11CD-A777-00DD01143C57}" ax:persistence="persistStreamInit" r:id="rId1"/>
</file>

<file path=xl/activeX/activeX22.xml><?xml version="1.0" encoding="utf-8"?>
<ax:ocx xmlns:ax="http://schemas.microsoft.com/office/2006/activeX" xmlns:r="http://schemas.openxmlformats.org/officeDocument/2006/relationships" ax:classid="{D7053240-CE69-11CD-A777-00DD01143C57}" ax:persistence="persistStreamInit" r:id="rId1"/>
</file>

<file path=xl/activeX/activeX23.xml><?xml version="1.0" encoding="utf-8"?>
<ax:ocx xmlns:ax="http://schemas.microsoft.com/office/2006/activeX" xmlns:r="http://schemas.openxmlformats.org/officeDocument/2006/relationships" ax:classid="{D7053240-CE69-11CD-A777-00DD01143C57}" ax:persistence="persistStreamInit" r:id="rId1"/>
</file>

<file path=xl/activeX/activeX24.xml><?xml version="1.0" encoding="utf-8"?>
<ax:ocx xmlns:ax="http://schemas.microsoft.com/office/2006/activeX" xmlns:r="http://schemas.openxmlformats.org/officeDocument/2006/relationships" ax:classid="{D7053240-CE69-11CD-A777-00DD01143C57}" ax:persistence="persistStreamInit" r:id="rId1"/>
</file>

<file path=xl/activeX/activeX25.xml><?xml version="1.0" encoding="utf-8"?>
<ax:ocx xmlns:ax="http://schemas.microsoft.com/office/2006/activeX" xmlns:r="http://schemas.openxmlformats.org/officeDocument/2006/relationships" ax:classid="{D7053240-CE69-11CD-A777-00DD01143C57}" ax:persistence="persistStreamInit" r:id="rId1"/>
</file>

<file path=xl/activeX/activeX26.xml><?xml version="1.0" encoding="utf-8"?>
<ax:ocx xmlns:ax="http://schemas.microsoft.com/office/2006/activeX" xmlns:r="http://schemas.openxmlformats.org/officeDocument/2006/relationships" ax:classid="{D7053240-CE69-11CD-A777-00DD01143C57}" ax:persistence="persistStreamInit" r:id="rId1"/>
</file>

<file path=xl/activeX/activeX27.xml><?xml version="1.0" encoding="utf-8"?>
<ax:ocx xmlns:ax="http://schemas.microsoft.com/office/2006/activeX" xmlns:r="http://schemas.openxmlformats.org/officeDocument/2006/relationships" ax:classid="{D7053240-CE69-11CD-A777-00DD01143C57}" ax:persistence="persistStreamInit" r:id="rId1"/>
</file>

<file path=xl/activeX/activeX28.xml><?xml version="1.0" encoding="utf-8"?>
<ax:ocx xmlns:ax="http://schemas.microsoft.com/office/2006/activeX" xmlns:r="http://schemas.openxmlformats.org/officeDocument/2006/relationships" ax:classid="{D7053240-CE69-11CD-A777-00DD01143C57}" ax:persistence="persistStreamInit" r:id="rId1"/>
</file>

<file path=xl/activeX/activeX29.xml><?xml version="1.0" encoding="utf-8"?>
<ax:ocx xmlns:ax="http://schemas.microsoft.com/office/2006/activeX" xmlns:r="http://schemas.openxmlformats.org/officeDocument/2006/relationships" ax:classid="{D7053240-CE69-11CD-A777-00DD01143C57}" ax:persistence="persistStreamInit" r:id="rId1"/>
</file>

<file path=xl/activeX/activeX30.xml><?xml version="1.0" encoding="utf-8"?>
<ax:ocx xmlns:ax="http://schemas.microsoft.com/office/2006/activeX" xmlns:r="http://schemas.openxmlformats.org/officeDocument/2006/relationships" ax:classid="{D7053240-CE69-11CD-A777-00DD01143C57}" ax:persistence="persistStreamInit" r:id="rId1"/>
</file>

<file path=xl/activeX/activeX31.xml><?xml version="1.0" encoding="utf-8"?>
<ax:ocx xmlns:ax="http://schemas.microsoft.com/office/2006/activeX" xmlns:r="http://schemas.openxmlformats.org/officeDocument/2006/relationships" ax:classid="{D7053240-CE69-11CD-A777-00DD01143C57}" ax:persistence="persistStreamInit" r:id="rId1"/>
</file>

<file path=xl/activeX/activeX32.xml><?xml version="1.0" encoding="utf-8"?>
<ax:ocx xmlns:ax="http://schemas.microsoft.com/office/2006/activeX" xmlns:r="http://schemas.openxmlformats.org/officeDocument/2006/relationships" ax:classid="{D7053240-CE69-11CD-A777-00DD01143C57}" ax:persistence="persistStreamInit" r:id="rId1"/>
</file>

<file path=xl/activeX/activeX33.xml><?xml version="1.0" encoding="utf-8"?>
<ax:ocx xmlns:ax="http://schemas.microsoft.com/office/2006/activeX" xmlns:r="http://schemas.openxmlformats.org/officeDocument/2006/relationships" ax:classid="{D7053240-CE69-11CD-A777-00DD01143C57}" ax:persistence="persistStreamInit" r:id="rId1"/>
</file>

<file path=xl/activeX/activeX34.xml><?xml version="1.0" encoding="utf-8"?>
<ax:ocx xmlns:ax="http://schemas.microsoft.com/office/2006/activeX" xmlns:r="http://schemas.openxmlformats.org/officeDocument/2006/relationships" ax:classid="{D7053240-CE69-11CD-A777-00DD01143C57}" ax:persistence="persistStreamInit" r:id="rId1"/>
</file>

<file path=xl/activeX/activeX35.xml><?xml version="1.0" encoding="utf-8"?>
<ax:ocx xmlns:ax="http://schemas.microsoft.com/office/2006/activeX" xmlns:r="http://schemas.openxmlformats.org/officeDocument/2006/relationships" ax:classid="{D7053240-CE69-11CD-A777-00DD01143C57}" ax:persistence="persistStreamInit" r:id="rId1"/>
</file>

<file path=xl/activeX/activeX36.xml><?xml version="1.0" encoding="utf-8"?>
<ax:ocx xmlns:ax="http://schemas.microsoft.com/office/2006/activeX" xmlns:r="http://schemas.openxmlformats.org/officeDocument/2006/relationships" ax:classid="{D7053240-CE69-11CD-A777-00DD01143C57}" ax:persistence="persistStreamInit" r:id="rId1"/>
</file>

<file path=xl/activeX/activeX37.xml><?xml version="1.0" encoding="utf-8"?>
<ax:ocx xmlns:ax="http://schemas.microsoft.com/office/2006/activeX" xmlns:r="http://schemas.openxmlformats.org/officeDocument/2006/relationships" ax:classid="{D7053240-CE69-11CD-A777-00DD01143C57}" ax:persistence="persistStreamInit" r:id="rId1"/>
</file>

<file path=xl/activeX/activeX38.xml><?xml version="1.0" encoding="utf-8"?>
<ax:ocx xmlns:ax="http://schemas.microsoft.com/office/2006/activeX" xmlns:r="http://schemas.openxmlformats.org/officeDocument/2006/relationships" ax:classid="{D7053240-CE69-11CD-A777-00DD01143C57}" ax:persistence="persistStreamInit" r:id="rId1"/>
</file>

<file path=xl/activeX/activeX39.xml><?xml version="1.0" encoding="utf-8"?>
<ax:ocx xmlns:ax="http://schemas.microsoft.com/office/2006/activeX" xmlns:r="http://schemas.openxmlformats.org/officeDocument/2006/relationships" ax:classid="{D7053240-CE69-11CD-A777-00DD01143C57}" ax:persistence="persistStreamInit" r:id="rId1"/>
</file>

<file path=xl/activeX/activeX40.xml><?xml version="1.0" encoding="utf-8"?>
<ax:ocx xmlns:ax="http://schemas.microsoft.com/office/2006/activeX" xmlns:r="http://schemas.openxmlformats.org/officeDocument/2006/relationships" ax:classid="{D7053240-CE69-11CD-A777-00DD01143C57}" ax:persistence="persistStreamInit" r:id="rId1"/>
</file>

<file path=xl/activeX/activeX41.xml><?xml version="1.0" encoding="utf-8"?>
<ax:ocx xmlns:ax="http://schemas.microsoft.com/office/2006/activeX" xmlns:r="http://schemas.openxmlformats.org/officeDocument/2006/relationships" ax:classid="{D7053240-CE69-11CD-A777-00DD01143C57}" ax:persistence="persistStreamInit" r:id="rId1"/>
</file>

<file path=xl/activeX/activeX42.xml><?xml version="1.0" encoding="utf-8"?>
<ax:ocx xmlns:ax="http://schemas.microsoft.com/office/2006/activeX" xmlns:r="http://schemas.openxmlformats.org/officeDocument/2006/relationships" ax:classid="{D7053240-CE69-11CD-A777-00DD01143C57}" ax:persistence="persistStreamInit" r:id="rId1"/>
</file>

<file path=xl/activeX/activeX43.xml><?xml version="1.0" encoding="utf-8"?>
<ax:ocx xmlns:ax="http://schemas.microsoft.com/office/2006/activeX" xmlns:r="http://schemas.openxmlformats.org/officeDocument/2006/relationships" ax:classid="{D7053240-CE69-11CD-A777-00DD01143C57}" ax:persistence="persistStreamInit" r:id="rId1"/>
</file>

<file path=xl/activeX/activeX44.xml><?xml version="1.0" encoding="utf-8"?>
<ax:ocx xmlns:ax="http://schemas.microsoft.com/office/2006/activeX" xmlns:r="http://schemas.openxmlformats.org/officeDocument/2006/relationships" ax:classid="{D7053240-CE69-11CD-A777-00DD01143C57}" ax:persistence="persistStreamInit" r:id="rId1"/>
</file>

<file path=xl/activeX/activeX45.xml><?xml version="1.0" encoding="utf-8"?>
<ax:ocx xmlns:ax="http://schemas.microsoft.com/office/2006/activeX" xmlns:r="http://schemas.openxmlformats.org/officeDocument/2006/relationships" ax:classid="{D7053240-CE69-11CD-A777-00DD01143C57}" ax:persistence="persistStreamInit" r:id="rId1"/>
</file>

<file path=xl/activeX/activeX46.xml><?xml version="1.0" encoding="utf-8"?>
<ax:ocx xmlns:ax="http://schemas.microsoft.com/office/2006/activeX" xmlns:r="http://schemas.openxmlformats.org/officeDocument/2006/relationships" ax:classid="{D7053240-CE69-11CD-A777-00DD01143C57}" ax:persistence="persistStreamInit" r:id="rId1"/>
</file>

<file path=xl/activeX/activeX47.xml><?xml version="1.0" encoding="utf-8"?>
<ax:ocx xmlns:ax="http://schemas.microsoft.com/office/2006/activeX" xmlns:r="http://schemas.openxmlformats.org/officeDocument/2006/relationships" ax:classid="{D7053240-CE69-11CD-A777-00DD01143C57}" ax:persistence="persistStreamInit" r:id="rId1"/>
</file>

<file path=xl/activeX/activeX48.xml><?xml version="1.0" encoding="utf-8"?>
<ax:ocx xmlns:ax="http://schemas.microsoft.com/office/2006/activeX" xmlns:r="http://schemas.openxmlformats.org/officeDocument/2006/relationships" ax:classid="{D7053240-CE69-11CD-A777-00DD01143C57}" ax:persistence="persistStreamInit" r:id="rId1"/>
</file>

<file path=xl/activeX/activeX49.xml><?xml version="1.0" encoding="utf-8"?>
<ax:ocx xmlns:ax="http://schemas.microsoft.com/office/2006/activeX" xmlns:r="http://schemas.openxmlformats.org/officeDocument/2006/relationships" ax:classid="{D7053240-CE69-11CD-A777-00DD01143C57}" ax:persistence="persistStreamInit" r:id="rId1"/>
</file>

<file path=xl/activeX/activeX50.xml><?xml version="1.0" encoding="utf-8"?>
<ax:ocx xmlns:ax="http://schemas.microsoft.com/office/2006/activeX" xmlns:r="http://schemas.openxmlformats.org/officeDocument/2006/relationships" ax:classid="{D7053240-CE69-11CD-A777-00DD01143C57}" ax:persistence="persistStreamInit" r:id="rId1"/>
</file>

<file path=xl/activeX/activeX51.xml><?xml version="1.0" encoding="utf-8"?>
<ax:ocx xmlns:ax="http://schemas.microsoft.com/office/2006/activeX" xmlns:r="http://schemas.openxmlformats.org/officeDocument/2006/relationships" ax:classid="{D7053240-CE69-11CD-A777-00DD01143C57}" ax:persistence="persistStreamInit" r:id="rId1"/>
</file>

<file path=xl/activeX/activeX52.xml><?xml version="1.0" encoding="utf-8"?>
<ax:ocx xmlns:ax="http://schemas.microsoft.com/office/2006/activeX" xmlns:r="http://schemas.openxmlformats.org/officeDocument/2006/relationships" ax:classid="{D7053240-CE69-11CD-A777-00DD01143C57}" ax:persistence="persistStreamInit" r:id="rId1"/>
</file>

<file path=xl/activeX/activeX53.xml><?xml version="1.0" encoding="utf-8"?>
<ax:ocx xmlns:ax="http://schemas.microsoft.com/office/2006/activeX" xmlns:r="http://schemas.openxmlformats.org/officeDocument/2006/relationships" ax:classid="{D7053240-CE69-11CD-A777-00DD01143C57}" ax:persistence="persistStreamInit" r:id="rId1"/>
</file>

<file path=xl/activeX/activeX54.xml><?xml version="1.0" encoding="utf-8"?>
<ax:ocx xmlns:ax="http://schemas.microsoft.com/office/2006/activeX" xmlns:r="http://schemas.openxmlformats.org/officeDocument/2006/relationships" ax:classid="{D7053240-CE69-11CD-A777-00DD01143C57}" ax:persistence="persistStreamInit" r:id="rId1"/>
</file>

<file path=xl/activeX/activeX55.xml><?xml version="1.0" encoding="utf-8"?>
<ax:ocx xmlns:ax="http://schemas.microsoft.com/office/2006/activeX" xmlns:r="http://schemas.openxmlformats.org/officeDocument/2006/relationships" ax:classid="{D7053240-CE69-11CD-A777-00DD01143C57}" ax:persistence="persistStreamInit" r:id="rId1"/>
</file>

<file path=xl/activeX/activeX56.xml><?xml version="1.0" encoding="utf-8"?>
<ax:ocx xmlns:ax="http://schemas.microsoft.com/office/2006/activeX" xmlns:r="http://schemas.openxmlformats.org/officeDocument/2006/relationships" ax:classid="{D7053240-CE69-11CD-A777-00DD01143C57}" ax:persistence="persistStreamInit" r:id="rId1"/>
</file>

<file path=xl/activeX/activeX57.xml><?xml version="1.0" encoding="utf-8"?>
<ax:ocx xmlns:ax="http://schemas.microsoft.com/office/2006/activeX" xmlns:r="http://schemas.openxmlformats.org/officeDocument/2006/relationships" ax:classid="{D7053240-CE69-11CD-A777-00DD01143C57}" ax:persistence="persistStreamInit" r:id="rId1"/>
</file>

<file path=xl/activeX/activeX58.xml><?xml version="1.0" encoding="utf-8"?>
<ax:ocx xmlns:ax="http://schemas.microsoft.com/office/2006/activeX" xmlns:r="http://schemas.openxmlformats.org/officeDocument/2006/relationships" ax:classid="{D7053240-CE69-11CD-A777-00DD01143C57}" ax:persistence="persistStreamInit" r:id="rId1"/>
</file>

<file path=xl/activeX/activeX59.xml><?xml version="1.0" encoding="utf-8"?>
<ax:ocx xmlns:ax="http://schemas.microsoft.com/office/2006/activeX" xmlns:r="http://schemas.openxmlformats.org/officeDocument/2006/relationships" ax:classid="{D7053240-CE69-11CD-A777-00DD01143C57}" ax:persistence="persistStreamInit" r:id="rId1"/>
</file>

<file path=xl/activeX/activeX60.xml><?xml version="1.0" encoding="utf-8"?>
<ax:ocx xmlns:ax="http://schemas.microsoft.com/office/2006/activeX" xmlns:r="http://schemas.openxmlformats.org/officeDocument/2006/relationships" ax:classid="{D7053240-CE69-11CD-A777-00DD01143C57}" ax:persistence="persistStreamInit" r:id="rId1"/>
</file>

<file path=xl/activeX/activeX61.xml><?xml version="1.0" encoding="utf-8"?>
<ax:ocx xmlns:ax="http://schemas.microsoft.com/office/2006/activeX" xmlns:r="http://schemas.openxmlformats.org/officeDocument/2006/relationships" ax:classid="{D7053240-CE69-11CD-A777-00DD01143C57}" ax:persistence="persistStreamInit" r:id="rId1"/>
</file>

<file path=xl/activeX/activeX62.xml><?xml version="1.0" encoding="utf-8"?>
<ax:ocx xmlns:ax="http://schemas.microsoft.com/office/2006/activeX" xmlns:r="http://schemas.openxmlformats.org/officeDocument/2006/relationships" ax:classid="{D7053240-CE69-11CD-A777-00DD01143C57}" ax:persistence="persistStreamInit" r:id="rId1"/>
</file>

<file path=xl/activeX/activeX63.xml><?xml version="1.0" encoding="utf-8"?>
<ax:ocx xmlns:ax="http://schemas.microsoft.com/office/2006/activeX" xmlns:r="http://schemas.openxmlformats.org/officeDocument/2006/relationships" ax:classid="{D7053240-CE69-11CD-A777-00DD01143C57}" ax:persistence="persistStreamInit" r:id="rId1"/>
</file>

<file path=xl/activeX/activeX64.xml><?xml version="1.0" encoding="utf-8"?>
<ax:ocx xmlns:ax="http://schemas.microsoft.com/office/2006/activeX" xmlns:r="http://schemas.openxmlformats.org/officeDocument/2006/relationships" ax:classid="{D7053240-CE69-11CD-A777-00DD01143C57}" ax:persistence="persistStreamInit" r:id="rId1"/>
</file>

<file path=xl/activeX/activeX65.xml><?xml version="1.0" encoding="utf-8"?>
<ax:ocx xmlns:ax="http://schemas.microsoft.com/office/2006/activeX" xmlns:r="http://schemas.openxmlformats.org/officeDocument/2006/relationships" ax:classid="{D7053240-CE69-11CD-A777-00DD01143C57}" ax:persistence="persistStreamInit" r:id="rId1"/>
</file>

<file path=xl/activeX/activeX66.xml><?xml version="1.0" encoding="utf-8"?>
<ax:ocx xmlns:ax="http://schemas.microsoft.com/office/2006/activeX" xmlns:r="http://schemas.openxmlformats.org/officeDocument/2006/relationships" ax:classid="{D7053240-CE69-11CD-A777-00DD01143C57}" ax:persistence="persistStreamInit" r:id="rId1"/>
</file>

<file path=xl/activeX/activeX67.xml><?xml version="1.0" encoding="utf-8"?>
<ax:ocx xmlns:ax="http://schemas.microsoft.com/office/2006/activeX" xmlns:r="http://schemas.openxmlformats.org/officeDocument/2006/relationships" ax:classid="{D7053240-CE69-11CD-A777-00DD01143C57}" ax:persistence="persistStreamInit" r:id="rId1"/>
</file>

<file path=xl/activeX/activeX68.xml><?xml version="1.0" encoding="utf-8"?>
<ax:ocx xmlns:ax="http://schemas.microsoft.com/office/2006/activeX" xmlns:r="http://schemas.openxmlformats.org/officeDocument/2006/relationships" ax:classid="{D7053240-CE69-11CD-A777-00DD01143C57}" ax:persistence="persistStreamInit" r:id="rId1"/>
</file>

<file path=xl/activeX/activeX69.xml><?xml version="1.0" encoding="utf-8"?>
<ax:ocx xmlns:ax="http://schemas.microsoft.com/office/2006/activeX" xmlns:r="http://schemas.openxmlformats.org/officeDocument/2006/relationships" ax:classid="{D7053240-CE69-11CD-A777-00DD01143C57}" ax:persistence="persistStreamInit" r:id="rId1"/>
</file>

<file path=xl/activeX/activeX70.xml><?xml version="1.0" encoding="utf-8"?>
<ax:ocx xmlns:ax="http://schemas.microsoft.com/office/2006/activeX" xmlns:r="http://schemas.openxmlformats.org/officeDocument/2006/relationships" ax:classid="{D7053240-CE69-11CD-A777-00DD01143C57}" ax:persistence="persistStreamInit" r:id="rId1"/>
</file>

<file path=xl/activeX/activeX71.xml><?xml version="1.0" encoding="utf-8"?>
<ax:ocx xmlns:ax="http://schemas.microsoft.com/office/2006/activeX" xmlns:r="http://schemas.openxmlformats.org/officeDocument/2006/relationships" ax:classid="{D7053240-CE69-11CD-A777-00DD01143C57}" ax:persistence="persistStreamInit" r:id="rId1"/>
</file>

<file path=xl/activeX/activeX72.xml><?xml version="1.0" encoding="utf-8"?>
<ax:ocx xmlns:ax="http://schemas.microsoft.com/office/2006/activeX" xmlns:r="http://schemas.openxmlformats.org/officeDocument/2006/relationships" ax:classid="{D7053240-CE69-11CD-A777-00DD01143C57}" ax:persistence="persistStreamInit" r:id="rId1"/>
</file>

<file path=xl/activeX/activeX73.xml><?xml version="1.0" encoding="utf-8"?>
<ax:ocx xmlns:ax="http://schemas.microsoft.com/office/2006/activeX" xmlns:r="http://schemas.openxmlformats.org/officeDocument/2006/relationships" ax:classid="{D7053240-CE69-11CD-A777-00DD01143C57}" ax:persistence="persistStreamInit" r:id="rId1"/>
</file>

<file path=xl/activeX/activeX74.xml><?xml version="1.0" encoding="utf-8"?>
<ax:ocx xmlns:ax="http://schemas.microsoft.com/office/2006/activeX" xmlns:r="http://schemas.openxmlformats.org/officeDocument/2006/relationships" ax:classid="{D7053240-CE69-11CD-A777-00DD01143C57}" ax:persistence="persistStreamInit" r:id="rId1"/>
</file>

<file path=xl/activeX/activeX75.xml><?xml version="1.0" encoding="utf-8"?>
<ax:ocx xmlns:ax="http://schemas.microsoft.com/office/2006/activeX" xmlns:r="http://schemas.openxmlformats.org/officeDocument/2006/relationships" ax:classid="{D7053240-CE69-11CD-A777-00DD01143C57}" ax:persistence="persistStreamInit" r:id="rId1"/>
</file>

<file path=xl/activeX/activeX76.xml><?xml version="1.0" encoding="utf-8"?>
<ax:ocx xmlns:ax="http://schemas.microsoft.com/office/2006/activeX" xmlns:r="http://schemas.openxmlformats.org/officeDocument/2006/relationships" ax:classid="{D7053240-CE69-11CD-A777-00DD01143C57}" ax:persistence="persistStreamInit" r:id="rId1"/>
</file>

<file path=xl/activeX/activeX77.xml><?xml version="1.0" encoding="utf-8"?>
<ax:ocx xmlns:ax="http://schemas.microsoft.com/office/2006/activeX" xmlns:r="http://schemas.openxmlformats.org/officeDocument/2006/relationships" ax:classid="{D7053240-CE69-11CD-A777-00DD01143C57}" ax:persistence="persistStreamInit" r:id="rId1"/>
</file>

<file path=xl/activeX/activeX78.xml><?xml version="1.0" encoding="utf-8"?>
<ax:ocx xmlns:ax="http://schemas.microsoft.com/office/2006/activeX" xmlns:r="http://schemas.openxmlformats.org/officeDocument/2006/relationships" ax:classid="{D7053240-CE69-11CD-A777-00DD01143C57}" ax:persistence="persistStreamInit" r:id="rId1"/>
</file>

<file path=xl/activeX/activeX79.xml><?xml version="1.0" encoding="utf-8"?>
<ax:ocx xmlns:ax="http://schemas.microsoft.com/office/2006/activeX" xmlns:r="http://schemas.openxmlformats.org/officeDocument/2006/relationships" ax:classid="{D7053240-CE69-11CD-A777-00DD01143C57}" ax:persistence="persistStreamInit" r:id="rId1"/>
</file>

<file path=xl/activeX/activeX80.xml><?xml version="1.0" encoding="utf-8"?>
<ax:ocx xmlns:ax="http://schemas.microsoft.com/office/2006/activeX" xmlns:r="http://schemas.openxmlformats.org/officeDocument/2006/relationships" ax:classid="{D7053240-CE69-11CD-A777-00DD01143C57}" ax:persistence="persistStreamInit" r:id="rId1"/>
</file>

<file path=xl/activeX/activeX81.xml><?xml version="1.0" encoding="utf-8"?>
<ax:ocx xmlns:ax="http://schemas.microsoft.com/office/2006/activeX" xmlns:r="http://schemas.openxmlformats.org/officeDocument/2006/relationships" ax:classid="{D7053240-CE69-11CD-A777-00DD01143C57}" ax:persistence="persistStreamInit" r:id="rId1"/>
</file>

<file path=xl/activeX/activeX82.xml><?xml version="1.0" encoding="utf-8"?>
<ax:ocx xmlns:ax="http://schemas.microsoft.com/office/2006/activeX" xmlns:r="http://schemas.openxmlformats.org/officeDocument/2006/relationships" ax:classid="{D7053240-CE69-11CD-A777-00DD01143C57}" ax:persistence="persistStreamInit" r:id="rId1"/>
</file>

<file path=xl/activeX/activeX83.xml><?xml version="1.0" encoding="utf-8"?>
<ax:ocx xmlns:ax="http://schemas.microsoft.com/office/2006/activeX" xmlns:r="http://schemas.openxmlformats.org/officeDocument/2006/relationships" ax:classid="{D7053240-CE69-11CD-A777-00DD01143C57}" ax:persistence="persistStreamInit" r:id="rId1"/>
</file>

<file path=xl/activeX/activeX84.xml><?xml version="1.0" encoding="utf-8"?>
<ax:ocx xmlns:ax="http://schemas.microsoft.com/office/2006/activeX" xmlns:r="http://schemas.openxmlformats.org/officeDocument/2006/relationships" ax:classid="{D7053240-CE69-11CD-A777-00DD01143C57}" ax:persistence="persistStreamInit" r:id="rId1"/>
</file>

<file path=xl/activeX/activeX85.xml><?xml version="1.0" encoding="utf-8"?>
<ax:ocx xmlns:ax="http://schemas.microsoft.com/office/2006/activeX" xmlns:r="http://schemas.openxmlformats.org/officeDocument/2006/relationships" ax:classid="{D7053240-CE69-11CD-A777-00DD01143C57}" ax:persistence="persistStreamInit" r:id="rId1"/>
</file>

<file path=xl/activeX/activeX86.xml><?xml version="1.0" encoding="utf-8"?>
<ax:ocx xmlns:ax="http://schemas.microsoft.com/office/2006/activeX" xmlns:r="http://schemas.openxmlformats.org/officeDocument/2006/relationships" ax:classid="{D7053240-CE69-11CD-A777-00DD01143C57}" ax:persistence="persistStreamInit" r:id="rId1"/>
</file>

<file path=xl/activeX/activeX87.xml><?xml version="1.0" encoding="utf-8"?>
<ax:ocx xmlns:ax="http://schemas.microsoft.com/office/2006/activeX" xmlns:r="http://schemas.openxmlformats.org/officeDocument/2006/relationships" ax:classid="{D7053240-CE69-11CD-A777-00DD01143C57}" ax:persistence="persistStreamInit" r:id="rId1"/>
</file>

<file path=xl/activeX/activeX88.xml><?xml version="1.0" encoding="utf-8"?>
<ax:ocx xmlns:ax="http://schemas.microsoft.com/office/2006/activeX" xmlns:r="http://schemas.openxmlformats.org/officeDocument/2006/relationships" ax:classid="{D7053240-CE69-11CD-A777-00DD01143C57}" ax:persistence="persistStreamInit" r:id="rId1"/>
</file>

<file path=xl/activeX/activeX89.xml><?xml version="1.0" encoding="utf-8"?>
<ax:ocx xmlns:ax="http://schemas.microsoft.com/office/2006/activeX" xmlns:r="http://schemas.openxmlformats.org/officeDocument/2006/relationships" ax:classid="{D7053240-CE69-11CD-A777-00DD01143C57}" ax:persistence="persistStreamInit" r:id="rId1"/>
</file>

<file path=xl/activeX/activeX90.xml><?xml version="1.0" encoding="utf-8"?>
<ax:ocx xmlns:ax="http://schemas.microsoft.com/office/2006/activeX" xmlns:r="http://schemas.openxmlformats.org/officeDocument/2006/relationships" ax:classid="{D7053240-CE69-11CD-A777-00DD01143C57}" ax:persistence="persistStreamInit" r:id="rId1"/>
</file>

<file path=xl/activeX/activeX91.xml><?xml version="1.0" encoding="utf-8"?>
<ax:ocx xmlns:ax="http://schemas.microsoft.com/office/2006/activeX" xmlns:r="http://schemas.openxmlformats.org/officeDocument/2006/relationships" ax:classid="{D7053240-CE69-11CD-A777-00DD01143C57}" ax:persistence="persistStreamInit" r:id="rId1"/>
</file>

<file path=xl/activeX/activeX92.xml><?xml version="1.0" encoding="utf-8"?>
<ax:ocx xmlns:ax="http://schemas.microsoft.com/office/2006/activeX" xmlns:r="http://schemas.openxmlformats.org/officeDocument/2006/relationships" ax:classid="{D7053240-CE69-11CD-A777-00DD01143C57}" ax:persistence="persistStreamInit" r:id="rId1"/>
</file>

<file path=xl/activeX/activeX93.xml><?xml version="1.0" encoding="utf-8"?>
<ax:ocx xmlns:ax="http://schemas.microsoft.com/office/2006/activeX" xmlns:r="http://schemas.openxmlformats.org/officeDocument/2006/relationships" ax:classid="{D7053240-CE69-11CD-A777-00DD01143C57}" ax:persistence="persistStreamInit" r:id="rId1"/>
</file>

<file path=xl/activeX/activeX94.xml><?xml version="1.0" encoding="utf-8"?>
<ax:ocx xmlns:ax="http://schemas.microsoft.com/office/2006/activeX" xmlns:r="http://schemas.openxmlformats.org/officeDocument/2006/relationships" ax:classid="{D7053240-CE69-11CD-A777-00DD01143C57}" ax:persistence="persistStreamInit" r:id="rId1"/>
</file>

<file path=xl/activeX/activeX95.xml><?xml version="1.0" encoding="utf-8"?>
<ax:ocx xmlns:ax="http://schemas.microsoft.com/office/2006/activeX" xmlns:r="http://schemas.openxmlformats.org/officeDocument/2006/relationships" ax:classid="{D7053240-CE69-11CD-A777-00DD01143C57}" ax:persistence="persistStreamInit" r:id="rId1"/>
</file>

<file path=xl/activeX/activeX96.xml><?xml version="1.0" encoding="utf-8"?>
<ax:ocx xmlns:ax="http://schemas.microsoft.com/office/2006/activeX" xmlns:r="http://schemas.openxmlformats.org/officeDocument/2006/relationships" ax:classid="{D7053240-CE69-11CD-A777-00DD01143C57}" ax:persistence="persistStreamInit" r:id="rId1"/>
</file>

<file path=xl/activeX/activeX97.xml><?xml version="1.0" encoding="utf-8"?>
<ax:ocx xmlns:ax="http://schemas.microsoft.com/office/2006/activeX" xmlns:r="http://schemas.openxmlformats.org/officeDocument/2006/relationships" ax:classid="{D7053240-CE69-11CD-A777-00DD01143C57}" ax:persistence="persistStreamInit" r:id="rId1"/>
</file>

<file path=xl/activeX/activeX98.xml><?xml version="1.0" encoding="utf-8"?>
<ax:ocx xmlns:ax="http://schemas.microsoft.com/office/2006/activeX" xmlns:r="http://schemas.openxmlformats.org/officeDocument/2006/relationships" ax:classid="{D7053240-CE69-11CD-A777-00DD01143C57}" ax:persistence="persistStreamInit" r:id="rId1"/>
</file>

<file path=xl/activeX/activeX99.xml><?xml version="1.0" encoding="utf-8"?>
<ax:ocx xmlns:ax="http://schemas.microsoft.com/office/2006/activeX" xmlns:r="http://schemas.openxmlformats.org/officeDocument/2006/relationships" ax:classid="{D7053240-CE69-11CD-A777-00DD01143C57}" ax:persistence="persistStreamInit" r:id="rId1"/>
</file>

<file path=xl/activeX/activeX100.xml><?xml version="1.0" encoding="utf-8"?>
<ax:ocx xmlns:ax="http://schemas.microsoft.com/office/2006/activeX" xmlns:r="http://schemas.openxmlformats.org/officeDocument/2006/relationships" ax:classid="{D7053240-CE69-11CD-A777-00DD01143C57}" ax:persistence="persistStreamInit" r:id="rId1"/>
</file>

<file path=xl/activeX/activeX101.xml><?xml version="1.0" encoding="utf-8"?>
<ax:ocx xmlns:ax="http://schemas.microsoft.com/office/2006/activeX" xmlns:r="http://schemas.openxmlformats.org/officeDocument/2006/relationships" ax:classid="{D7053240-CE69-11CD-A777-00DD01143C57}" ax:persistence="persistStreamInit" r:id="rId1"/>
</file>

<file path=xl/activeX/activeX102.xml><?xml version="1.0" encoding="utf-8"?>
<ax:ocx xmlns:ax="http://schemas.microsoft.com/office/2006/activeX" xmlns:r="http://schemas.openxmlformats.org/officeDocument/2006/relationships" ax:classid="{D7053240-CE69-11CD-A777-00DD01143C57}" ax:persistence="persistStreamInit" r:id="rId1"/>
</file>

<file path=xl/activeX/activeX103.xml><?xml version="1.0" encoding="utf-8"?>
<ax:ocx xmlns:ax="http://schemas.microsoft.com/office/2006/activeX" xmlns:r="http://schemas.openxmlformats.org/officeDocument/2006/relationships" ax:classid="{D7053240-CE69-11CD-A777-00DD01143C57}" ax:persistence="persistStreamInit" r:id="rId1"/>
</file>

<file path=xl/activeX/activeX104.xml><?xml version="1.0" encoding="utf-8"?>
<ax:ocx xmlns:ax="http://schemas.microsoft.com/office/2006/activeX" xmlns:r="http://schemas.openxmlformats.org/officeDocument/2006/relationships" ax:classid="{D7053240-CE69-11CD-A777-00DD01143C57}" ax:persistence="persistStreamInit" r:id="rId1"/>
</file>

<file path=xl/activeX/activeX105.xml><?xml version="1.0" encoding="utf-8"?>
<ax:ocx xmlns:ax="http://schemas.microsoft.com/office/2006/activeX" xmlns:r="http://schemas.openxmlformats.org/officeDocument/2006/relationships" ax:classid="{D7053240-CE69-11CD-A777-00DD01143C57}" ax:persistence="persistStreamInit" r:id="rId1"/>
</file>

<file path=xl/activeX/activeX106.xml><?xml version="1.0" encoding="utf-8"?>
<ax:ocx xmlns:ax="http://schemas.microsoft.com/office/2006/activeX" xmlns:r="http://schemas.openxmlformats.org/officeDocument/2006/relationships" ax:classid="{D7053240-CE69-11CD-A777-00DD01143C57}" ax:persistence="persistStreamInit" r:id="rId1"/>
</file>

<file path=xl/activeX/activeX107.xml><?xml version="1.0" encoding="utf-8"?>
<ax:ocx xmlns:ax="http://schemas.microsoft.com/office/2006/activeX" xmlns:r="http://schemas.openxmlformats.org/officeDocument/2006/relationships" ax:classid="{D7053240-CE69-11CD-A777-00DD01143C57}" ax:persistence="persistStreamInit" r:id="rId1"/>
</file>

<file path=xl/activeX/activeX108.xml><?xml version="1.0" encoding="utf-8"?>
<ax:ocx xmlns:ax="http://schemas.microsoft.com/office/2006/activeX" xmlns:r="http://schemas.openxmlformats.org/officeDocument/2006/relationships" ax:classid="{D7053240-CE69-11CD-A777-00DD01143C57}" ax:persistence="persistStreamInit" r:id="rId1"/>
</file>

<file path=xl/activeX/activeX109.xml><?xml version="1.0" encoding="utf-8"?>
<ax:ocx xmlns:ax="http://schemas.microsoft.com/office/2006/activeX" xmlns:r="http://schemas.openxmlformats.org/officeDocument/2006/relationships" ax:classid="{D7053240-CE69-11CD-A777-00DD01143C57}" ax:persistence="persistStreamInit" r:id="rId1"/>
</file>

<file path=xl/activeX/activeX110.xml><?xml version="1.0" encoding="utf-8"?>
<ax:ocx xmlns:ax="http://schemas.microsoft.com/office/2006/activeX" xmlns:r="http://schemas.openxmlformats.org/officeDocument/2006/relationships" ax:classid="{D7053240-CE69-11CD-A777-00DD01143C57}" ax:persistence="persistStreamInit" r:id="rId1"/>
</file>

<file path=xl/activeX/activeX111.xml><?xml version="1.0" encoding="utf-8"?>
<ax:ocx xmlns:ax="http://schemas.microsoft.com/office/2006/activeX" xmlns:r="http://schemas.openxmlformats.org/officeDocument/2006/relationships" ax:classid="{D7053240-CE69-11CD-A777-00DD01143C57}" ax:persistence="persistStreamInit" r:id="rId1"/>
</file>

<file path=xl/activeX/activeX112.xml><?xml version="1.0" encoding="utf-8"?>
<ax:ocx xmlns:ax="http://schemas.microsoft.com/office/2006/activeX" xmlns:r="http://schemas.openxmlformats.org/officeDocument/2006/relationships" ax:classid="{D7053240-CE69-11CD-A777-00DD01143C57}" ax:persistence="persistStreamInit" r:id="rId1"/>
</file>

<file path=xl/activeX/activeX113.xml><?xml version="1.0" encoding="utf-8"?>
<ax:ocx xmlns:ax="http://schemas.microsoft.com/office/2006/activeX" xmlns:r="http://schemas.openxmlformats.org/officeDocument/2006/relationships" ax:classid="{D7053240-CE69-11CD-A777-00DD01143C57}" ax:persistence="persistStreamInit" r:id="rId1"/>
</file>

<file path=xl/activeX/activeX114.xml><?xml version="1.0" encoding="utf-8"?>
<ax:ocx xmlns:ax="http://schemas.microsoft.com/office/2006/activeX" xmlns:r="http://schemas.openxmlformats.org/officeDocument/2006/relationships" ax:classid="{D7053240-CE69-11CD-A777-00DD01143C57}" ax:persistence="persistStreamInit" r:id="rId1"/>
</file>

<file path=xl/activeX/activeX115.xml><?xml version="1.0" encoding="utf-8"?>
<ax:ocx xmlns:ax="http://schemas.microsoft.com/office/2006/activeX" xmlns:r="http://schemas.openxmlformats.org/officeDocument/2006/relationships" ax:classid="{D7053240-CE69-11CD-A777-00DD01143C57}" ax:persistence="persistStreamInit" r:id="rId1"/>
</file>

<file path=xl/activeX/activeX116.xml><?xml version="1.0" encoding="utf-8"?>
<ax:ocx xmlns:ax="http://schemas.microsoft.com/office/2006/activeX" xmlns:r="http://schemas.openxmlformats.org/officeDocument/2006/relationships" ax:classid="{D7053240-CE69-11CD-A777-00DD01143C57}" ax:persistence="persistStreamInit" r:id="rId1"/>
</file>

<file path=xl/activeX/activeX117.xml><?xml version="1.0" encoding="utf-8"?>
<ax:ocx xmlns:ax="http://schemas.microsoft.com/office/2006/activeX" xmlns:r="http://schemas.openxmlformats.org/officeDocument/2006/relationships" ax:classid="{D7053240-CE69-11CD-A777-00DD01143C57}" ax:persistence="persistStreamInit" r:id="rId1"/>
</file>

<file path=xl/activeX/activeX118.xml><?xml version="1.0" encoding="utf-8"?>
<ax:ocx xmlns:ax="http://schemas.microsoft.com/office/2006/activeX" xmlns:r="http://schemas.openxmlformats.org/officeDocument/2006/relationships" ax:classid="{D7053240-CE69-11CD-A777-00DD01143C57}" ax:persistence="persistStreamInit" r:id="rId1"/>
</file>

<file path=xl/activeX/activeX119.xml><?xml version="1.0" encoding="utf-8"?>
<ax:ocx xmlns:ax="http://schemas.microsoft.com/office/2006/activeX" xmlns:r="http://schemas.openxmlformats.org/officeDocument/2006/relationships" ax:classid="{D7053240-CE69-11CD-A777-00DD01143C57}" ax:persistence="persistStreamInit" r:id="rId1"/>
</file>

<file path=xl/activeX/activeX120.xml><?xml version="1.0" encoding="utf-8"?>
<ax:ocx xmlns:ax="http://schemas.microsoft.com/office/2006/activeX" xmlns:r="http://schemas.openxmlformats.org/officeDocument/2006/relationships" ax:classid="{D7053240-CE69-11CD-A777-00DD01143C57}" ax:persistence="persistStreamInit" r:id="rId1"/>
</file>

<file path=xl/activeX/activeX121.xml><?xml version="1.0" encoding="utf-8"?>
<ax:ocx xmlns:ax="http://schemas.microsoft.com/office/2006/activeX" xmlns:r="http://schemas.openxmlformats.org/officeDocument/2006/relationships" ax:classid="{D7053240-CE69-11CD-A777-00DD01143C57}" ax:persistence="persistStreamInit" r:id="rId1"/>
</file>

<file path=xl/activeX/activeX122.xml><?xml version="1.0" encoding="utf-8"?>
<ax:ocx xmlns:ax="http://schemas.microsoft.com/office/2006/activeX" xmlns:r="http://schemas.openxmlformats.org/officeDocument/2006/relationships" ax:classid="{D7053240-CE69-11CD-A777-00DD01143C57}" ax:persistence="persistStreamInit" r:id="rId1"/>
</file>

<file path=xl/activeX/activeX123.xml><?xml version="1.0" encoding="utf-8"?>
<ax:ocx xmlns:ax="http://schemas.microsoft.com/office/2006/activeX" xmlns:r="http://schemas.openxmlformats.org/officeDocument/2006/relationships" ax:classid="{D7053240-CE69-11CD-A777-00DD01143C57}" ax:persistence="persistStreamInit" r:id="rId1"/>
</file>

<file path=xl/activeX/activeX124.xml><?xml version="1.0" encoding="utf-8"?>
<ax:ocx xmlns:ax="http://schemas.microsoft.com/office/2006/activeX" xmlns:r="http://schemas.openxmlformats.org/officeDocument/2006/relationships" ax:classid="{D7053240-CE69-11CD-A777-00DD01143C57}" ax:persistence="persistStreamInit" r:id="rId1"/>
</file>

<file path=xl/activeX/activeX125.xml><?xml version="1.0" encoding="utf-8"?>
<ax:ocx xmlns:ax="http://schemas.microsoft.com/office/2006/activeX" xmlns:r="http://schemas.openxmlformats.org/officeDocument/2006/relationships" ax:classid="{D7053240-CE69-11CD-A777-00DD01143C57}" ax:persistence="persistStreamInit" r:id="rId1"/>
</file>

<file path=xl/activeX/activeX126.xml><?xml version="1.0" encoding="utf-8"?>
<ax:ocx xmlns:ax="http://schemas.microsoft.com/office/2006/activeX" xmlns:r="http://schemas.openxmlformats.org/officeDocument/2006/relationships" ax:classid="{D7053240-CE69-11CD-A777-00DD01143C57}" ax:persistence="persistStreamInit" r:id="rId1"/>
</file>

<file path=xl/activeX/activeX127.xml><?xml version="1.0" encoding="utf-8"?>
<ax:ocx xmlns:ax="http://schemas.microsoft.com/office/2006/activeX" xmlns:r="http://schemas.openxmlformats.org/officeDocument/2006/relationships" ax:classid="{D7053240-CE69-11CD-A777-00DD01143C57}" ax:persistence="persistStreamInit" r:id="rId1"/>
</file>

<file path=xl/activeX/activeX128.xml><?xml version="1.0" encoding="utf-8"?>
<ax:ocx xmlns:ax="http://schemas.microsoft.com/office/2006/activeX" xmlns:r="http://schemas.openxmlformats.org/officeDocument/2006/relationships" ax:classid="{D7053240-CE69-11CD-A777-00DD01143C57}" ax:persistence="persistStreamInit" r:id="rId1"/>
</file>

<file path=xl/activeX/activeX129.xml><?xml version="1.0" encoding="utf-8"?>
<ax:ocx xmlns:ax="http://schemas.microsoft.com/office/2006/activeX" xmlns:r="http://schemas.openxmlformats.org/officeDocument/2006/relationships" ax:classid="{D7053240-CE69-11CD-A777-00DD01143C57}" ax:persistence="persistStreamInit" r:id="rId1"/>
</file>

<file path=xl/activeX/activeX130.xml><?xml version="1.0" encoding="utf-8"?>
<ax:ocx xmlns:ax="http://schemas.microsoft.com/office/2006/activeX" xmlns:r="http://schemas.openxmlformats.org/officeDocument/2006/relationships" ax:classid="{D7053240-CE69-11CD-A777-00DD01143C57}" ax:persistence="persistStreamInit" r:id="rId1"/>
</file>

<file path=xl/activeX/activeX131.xml><?xml version="1.0" encoding="utf-8"?>
<ax:ocx xmlns:ax="http://schemas.microsoft.com/office/2006/activeX" xmlns:r="http://schemas.openxmlformats.org/officeDocument/2006/relationships" ax:classid="{D7053240-CE69-11CD-A777-00DD01143C57}" ax:persistence="persistStreamInit" r:id="rId1"/>
</file>

<file path=xl/activeX/activeX132.xml><?xml version="1.0" encoding="utf-8"?>
<ax:ocx xmlns:ax="http://schemas.microsoft.com/office/2006/activeX" xmlns:r="http://schemas.openxmlformats.org/officeDocument/2006/relationships" ax:classid="{D7053240-CE69-11CD-A777-00DD01143C57}" ax:persistence="persistStreamInit" r:id="rId1"/>
</file>

<file path=xl/activeX/activeX133.xml><?xml version="1.0" encoding="utf-8"?>
<ax:ocx xmlns:ax="http://schemas.microsoft.com/office/2006/activeX" xmlns:r="http://schemas.openxmlformats.org/officeDocument/2006/relationships" ax:classid="{D7053240-CE69-11CD-A777-00DD01143C57}" ax:persistence="persistStreamInit" r:id="rId1"/>
</file>

<file path=xl/activeX/activeX134.xml><?xml version="1.0" encoding="utf-8"?>
<ax:ocx xmlns:ax="http://schemas.microsoft.com/office/2006/activeX" xmlns:r="http://schemas.openxmlformats.org/officeDocument/2006/relationships" ax:classid="{D7053240-CE69-11CD-A777-00DD01143C57}" ax:persistence="persistStreamInit" r:id="rId1"/>
</file>

<file path=xl/activeX/activeX135.xml><?xml version="1.0" encoding="utf-8"?>
<ax:ocx xmlns:ax="http://schemas.microsoft.com/office/2006/activeX" xmlns:r="http://schemas.openxmlformats.org/officeDocument/2006/relationships" ax:classid="{D7053240-CE69-11CD-A777-00DD01143C57}" ax:persistence="persistStreamInit" r:id="rI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1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13.png"/></Relationships>
</file>

<file path=xl/drawings/_rels/vmlDrawing1.vml.rels><?xml version="1.0" encoding="UTF-8" standalone="yes"?>
<Relationships xmlns="http://schemas.openxmlformats.org/package/2006/relationships"><Relationship Id="rId26" Type="http://schemas.openxmlformats.org/officeDocument/2006/relationships/image" Target="../media/image29.emf"/><Relationship Id="rId21" Type="http://schemas.openxmlformats.org/officeDocument/2006/relationships/image" Target="../media/image52.emf"/><Relationship Id="rId42" Type="http://schemas.openxmlformats.org/officeDocument/2006/relationships/image" Target="../media/image63.emf"/><Relationship Id="rId47" Type="http://schemas.openxmlformats.org/officeDocument/2006/relationships/image" Target="../media/image66.emf"/><Relationship Id="rId63" Type="http://schemas.openxmlformats.org/officeDocument/2006/relationships/image" Target="../media/image82.emf"/><Relationship Id="rId68" Type="http://schemas.openxmlformats.org/officeDocument/2006/relationships/image" Target="../media/image16.emf"/><Relationship Id="rId84" Type="http://schemas.openxmlformats.org/officeDocument/2006/relationships/image" Target="../media/image13.emf"/><Relationship Id="rId89" Type="http://schemas.openxmlformats.org/officeDocument/2006/relationships/image" Target="../media/image97.emf"/><Relationship Id="rId16" Type="http://schemas.openxmlformats.org/officeDocument/2006/relationships/image" Target="../media/image30.emf"/><Relationship Id="rId107" Type="http://schemas.openxmlformats.org/officeDocument/2006/relationships/image" Target="../media/image109.emf"/><Relationship Id="rId11" Type="http://schemas.openxmlformats.org/officeDocument/2006/relationships/image" Target="../media/image43.emf"/><Relationship Id="rId32" Type="http://schemas.openxmlformats.org/officeDocument/2006/relationships/image" Target="../media/image26.emf"/><Relationship Id="rId37" Type="http://schemas.openxmlformats.org/officeDocument/2006/relationships/image" Target="../media/image24.emf"/><Relationship Id="rId53" Type="http://schemas.openxmlformats.org/officeDocument/2006/relationships/image" Target="../media/image72.emf"/><Relationship Id="rId58" Type="http://schemas.openxmlformats.org/officeDocument/2006/relationships/image" Target="../media/image77.emf"/><Relationship Id="rId74" Type="http://schemas.openxmlformats.org/officeDocument/2006/relationships/image" Target="../media/image87.emf"/><Relationship Id="rId79" Type="http://schemas.openxmlformats.org/officeDocument/2006/relationships/image" Target="../media/image91.emf"/><Relationship Id="rId102" Type="http://schemas.openxmlformats.org/officeDocument/2006/relationships/image" Target="../media/image7.emf"/><Relationship Id="rId5" Type="http://schemas.openxmlformats.org/officeDocument/2006/relationships/image" Target="../media/image36.emf"/><Relationship Id="rId90" Type="http://schemas.openxmlformats.org/officeDocument/2006/relationships/image" Target="../media/image98.emf"/><Relationship Id="rId95" Type="http://schemas.openxmlformats.org/officeDocument/2006/relationships/image" Target="../media/image103.emf"/><Relationship Id="rId22" Type="http://schemas.openxmlformats.org/officeDocument/2006/relationships/image" Target="../media/image53.emf"/><Relationship Id="rId27" Type="http://schemas.openxmlformats.org/officeDocument/2006/relationships/image" Target="../media/image32.emf"/><Relationship Id="rId43" Type="http://schemas.openxmlformats.org/officeDocument/2006/relationships/image" Target="../media/image21.emf"/><Relationship Id="rId48" Type="http://schemas.openxmlformats.org/officeDocument/2006/relationships/image" Target="../media/image67.emf"/><Relationship Id="rId64" Type="http://schemas.openxmlformats.org/officeDocument/2006/relationships/image" Target="../media/image83.emf"/><Relationship Id="rId69" Type="http://schemas.openxmlformats.org/officeDocument/2006/relationships/image" Target="../media/image15.emf"/><Relationship Id="rId80" Type="http://schemas.openxmlformats.org/officeDocument/2006/relationships/image" Target="../media/image92.emf"/><Relationship Id="rId85" Type="http://schemas.openxmlformats.org/officeDocument/2006/relationships/image" Target="../media/image11.emf"/><Relationship Id="rId12" Type="http://schemas.openxmlformats.org/officeDocument/2006/relationships/image" Target="../media/image44.emf"/><Relationship Id="rId17" Type="http://schemas.openxmlformats.org/officeDocument/2006/relationships/image" Target="../media/image48.emf"/><Relationship Id="rId33" Type="http://schemas.openxmlformats.org/officeDocument/2006/relationships/image" Target="../media/image58.emf"/><Relationship Id="rId38" Type="http://schemas.openxmlformats.org/officeDocument/2006/relationships/image" Target="../media/image25.emf"/><Relationship Id="rId59" Type="http://schemas.openxmlformats.org/officeDocument/2006/relationships/image" Target="../media/image78.emf"/><Relationship Id="rId103" Type="http://schemas.openxmlformats.org/officeDocument/2006/relationships/image" Target="../media/image6.emf"/><Relationship Id="rId108" Type="http://schemas.openxmlformats.org/officeDocument/2006/relationships/image" Target="../media/image110.emf"/><Relationship Id="rId54" Type="http://schemas.openxmlformats.org/officeDocument/2006/relationships/image" Target="../media/image73.emf"/><Relationship Id="rId70" Type="http://schemas.openxmlformats.org/officeDocument/2006/relationships/image" Target="../media/image14.emf"/><Relationship Id="rId75" Type="http://schemas.openxmlformats.org/officeDocument/2006/relationships/image" Target="../media/image88.emf"/><Relationship Id="rId91" Type="http://schemas.openxmlformats.org/officeDocument/2006/relationships/image" Target="../media/image99.emf"/><Relationship Id="rId96" Type="http://schemas.openxmlformats.org/officeDocument/2006/relationships/image" Target="../media/image104.emf"/><Relationship Id="rId1" Type="http://schemas.openxmlformats.org/officeDocument/2006/relationships/image" Target="../media/image31.emf"/><Relationship Id="rId6" Type="http://schemas.openxmlformats.org/officeDocument/2006/relationships/image" Target="../media/image37.emf"/><Relationship Id="rId15" Type="http://schemas.openxmlformats.org/officeDocument/2006/relationships/image" Target="../media/image47.emf"/><Relationship Id="rId23" Type="http://schemas.openxmlformats.org/officeDocument/2006/relationships/image" Target="../media/image54.emf"/><Relationship Id="rId28" Type="http://schemas.openxmlformats.org/officeDocument/2006/relationships/image" Target="../media/image42.emf"/><Relationship Id="rId36" Type="http://schemas.openxmlformats.org/officeDocument/2006/relationships/image" Target="../media/image61.emf"/><Relationship Id="rId49" Type="http://schemas.openxmlformats.org/officeDocument/2006/relationships/image" Target="../media/image68.emf"/><Relationship Id="rId57" Type="http://schemas.openxmlformats.org/officeDocument/2006/relationships/image" Target="../media/image76.emf"/><Relationship Id="rId106" Type="http://schemas.openxmlformats.org/officeDocument/2006/relationships/image" Target="../media/image3.emf"/><Relationship Id="rId10" Type="http://schemas.openxmlformats.org/officeDocument/2006/relationships/image" Target="../media/image41.emf"/><Relationship Id="rId31" Type="http://schemas.openxmlformats.org/officeDocument/2006/relationships/image" Target="../media/image27.emf"/><Relationship Id="rId44" Type="http://schemas.openxmlformats.org/officeDocument/2006/relationships/image" Target="../media/image20.emf"/><Relationship Id="rId52" Type="http://schemas.openxmlformats.org/officeDocument/2006/relationships/image" Target="../media/image71.emf"/><Relationship Id="rId60" Type="http://schemas.openxmlformats.org/officeDocument/2006/relationships/image" Target="../media/image79.emf"/><Relationship Id="rId65" Type="http://schemas.openxmlformats.org/officeDocument/2006/relationships/image" Target="../media/image19.emf"/><Relationship Id="rId73" Type="http://schemas.openxmlformats.org/officeDocument/2006/relationships/image" Target="../media/image86.emf"/><Relationship Id="rId78" Type="http://schemas.openxmlformats.org/officeDocument/2006/relationships/image" Target="../media/image90.emf"/><Relationship Id="rId81" Type="http://schemas.openxmlformats.org/officeDocument/2006/relationships/image" Target="../media/image93.emf"/><Relationship Id="rId86" Type="http://schemas.openxmlformats.org/officeDocument/2006/relationships/image" Target="../media/image10.emf"/><Relationship Id="rId94" Type="http://schemas.openxmlformats.org/officeDocument/2006/relationships/image" Target="../media/image102.emf"/><Relationship Id="rId99" Type="http://schemas.openxmlformats.org/officeDocument/2006/relationships/image" Target="../media/image107.emf"/><Relationship Id="rId101" Type="http://schemas.openxmlformats.org/officeDocument/2006/relationships/image" Target="../media/image8.emf"/><Relationship Id="rId4" Type="http://schemas.openxmlformats.org/officeDocument/2006/relationships/image" Target="../media/image35.emf"/><Relationship Id="rId9" Type="http://schemas.openxmlformats.org/officeDocument/2006/relationships/image" Target="../media/image40.emf"/><Relationship Id="rId13" Type="http://schemas.openxmlformats.org/officeDocument/2006/relationships/image" Target="../media/image45.emf"/><Relationship Id="rId18" Type="http://schemas.openxmlformats.org/officeDocument/2006/relationships/image" Target="../media/image49.emf"/><Relationship Id="rId39" Type="http://schemas.openxmlformats.org/officeDocument/2006/relationships/image" Target="../media/image23.emf"/><Relationship Id="rId109" Type="http://schemas.openxmlformats.org/officeDocument/2006/relationships/image" Target="../media/image112.jpeg"/><Relationship Id="rId34" Type="http://schemas.openxmlformats.org/officeDocument/2006/relationships/image" Target="../media/image59.emf"/><Relationship Id="rId50" Type="http://schemas.openxmlformats.org/officeDocument/2006/relationships/image" Target="../media/image69.emf"/><Relationship Id="rId55" Type="http://schemas.openxmlformats.org/officeDocument/2006/relationships/image" Target="../media/image74.emf"/><Relationship Id="rId76" Type="http://schemas.openxmlformats.org/officeDocument/2006/relationships/image" Target="../media/image89.emf"/><Relationship Id="rId97" Type="http://schemas.openxmlformats.org/officeDocument/2006/relationships/image" Target="../media/image105.emf"/><Relationship Id="rId104" Type="http://schemas.openxmlformats.org/officeDocument/2006/relationships/image" Target="../media/image5.emf"/><Relationship Id="rId7" Type="http://schemas.openxmlformats.org/officeDocument/2006/relationships/image" Target="../media/image38.emf"/><Relationship Id="rId71" Type="http://schemas.openxmlformats.org/officeDocument/2006/relationships/image" Target="../media/image84.emf"/><Relationship Id="rId92" Type="http://schemas.openxmlformats.org/officeDocument/2006/relationships/image" Target="../media/image100.emf"/><Relationship Id="rId2" Type="http://schemas.openxmlformats.org/officeDocument/2006/relationships/image" Target="../media/image33.emf"/><Relationship Id="rId29" Type="http://schemas.openxmlformats.org/officeDocument/2006/relationships/image" Target="../media/image57.emf"/><Relationship Id="rId24" Type="http://schemas.openxmlformats.org/officeDocument/2006/relationships/image" Target="../media/image55.emf"/><Relationship Id="rId40" Type="http://schemas.openxmlformats.org/officeDocument/2006/relationships/image" Target="../media/image22.emf"/><Relationship Id="rId45" Type="http://schemas.openxmlformats.org/officeDocument/2006/relationships/image" Target="../media/image64.emf"/><Relationship Id="rId66" Type="http://schemas.openxmlformats.org/officeDocument/2006/relationships/image" Target="../media/image18.emf"/><Relationship Id="rId87" Type="http://schemas.openxmlformats.org/officeDocument/2006/relationships/image" Target="../media/image9.emf"/><Relationship Id="rId61" Type="http://schemas.openxmlformats.org/officeDocument/2006/relationships/image" Target="../media/image80.emf"/><Relationship Id="rId82" Type="http://schemas.openxmlformats.org/officeDocument/2006/relationships/image" Target="../media/image94.emf"/><Relationship Id="rId19" Type="http://schemas.openxmlformats.org/officeDocument/2006/relationships/image" Target="../media/image50.emf"/><Relationship Id="rId14" Type="http://schemas.openxmlformats.org/officeDocument/2006/relationships/image" Target="../media/image46.emf"/><Relationship Id="rId30" Type="http://schemas.openxmlformats.org/officeDocument/2006/relationships/image" Target="../media/image28.emf"/><Relationship Id="rId35" Type="http://schemas.openxmlformats.org/officeDocument/2006/relationships/image" Target="../media/image60.emf"/><Relationship Id="rId56" Type="http://schemas.openxmlformats.org/officeDocument/2006/relationships/image" Target="../media/image75.emf"/><Relationship Id="rId77" Type="http://schemas.openxmlformats.org/officeDocument/2006/relationships/image" Target="../media/image12.emf"/><Relationship Id="rId100" Type="http://schemas.openxmlformats.org/officeDocument/2006/relationships/image" Target="../media/image108.emf"/><Relationship Id="rId105" Type="http://schemas.openxmlformats.org/officeDocument/2006/relationships/image" Target="../media/image4.emf"/><Relationship Id="rId8" Type="http://schemas.openxmlformats.org/officeDocument/2006/relationships/image" Target="../media/image39.emf"/><Relationship Id="rId51" Type="http://schemas.openxmlformats.org/officeDocument/2006/relationships/image" Target="../media/image70.emf"/><Relationship Id="rId72" Type="http://schemas.openxmlformats.org/officeDocument/2006/relationships/image" Target="../media/image85.emf"/><Relationship Id="rId93" Type="http://schemas.openxmlformats.org/officeDocument/2006/relationships/image" Target="../media/image101.emf"/><Relationship Id="rId98" Type="http://schemas.openxmlformats.org/officeDocument/2006/relationships/image" Target="../media/image106.emf"/><Relationship Id="rId3" Type="http://schemas.openxmlformats.org/officeDocument/2006/relationships/image" Target="../media/image34.emf"/><Relationship Id="rId25" Type="http://schemas.openxmlformats.org/officeDocument/2006/relationships/image" Target="../media/image56.emf"/><Relationship Id="rId46" Type="http://schemas.openxmlformats.org/officeDocument/2006/relationships/image" Target="../media/image65.emf"/><Relationship Id="rId67" Type="http://schemas.openxmlformats.org/officeDocument/2006/relationships/image" Target="../media/image17.emf"/><Relationship Id="rId20" Type="http://schemas.openxmlformats.org/officeDocument/2006/relationships/image" Target="../media/image51.emf"/><Relationship Id="rId41" Type="http://schemas.openxmlformats.org/officeDocument/2006/relationships/image" Target="../media/image62.emf"/><Relationship Id="rId62" Type="http://schemas.openxmlformats.org/officeDocument/2006/relationships/image" Target="../media/image81.emf"/><Relationship Id="rId83" Type="http://schemas.openxmlformats.org/officeDocument/2006/relationships/image" Target="../media/image95.emf"/><Relationship Id="rId88" Type="http://schemas.openxmlformats.org/officeDocument/2006/relationships/image" Target="../media/image96.emf"/></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26</xdr:row>
      <xdr:rowOff>0</xdr:rowOff>
    </xdr:from>
    <xdr:to>
      <xdr:col>1</xdr:col>
      <xdr:colOff>3613150</xdr:colOff>
      <xdr:row>46</xdr:row>
      <xdr:rowOff>57150</xdr:rowOff>
    </xdr:to>
    <xdr:pic>
      <xdr:nvPicPr>
        <xdr:cNvPr id="2" name="Picture 1" descr="In file properties, near the bottom of the General tab, is a Security section with a checkbox for unblocking the file.">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315200"/>
          <a:ext cx="3613150" cy="4756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101600</xdr:colOff>
      <xdr:row>2</xdr:row>
      <xdr:rowOff>50800</xdr:rowOff>
    </xdr:from>
    <xdr:to>
      <xdr:col>4</xdr:col>
      <xdr:colOff>513730</xdr:colOff>
      <xdr:row>5</xdr:row>
      <xdr:rowOff>196849</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54050" y="400050"/>
          <a:ext cx="1205880" cy="62229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18</xdr:col>
          <xdr:colOff>438150</xdr:colOff>
          <xdr:row>4</xdr:row>
          <xdr:rowOff>142875</xdr:rowOff>
        </xdr:from>
        <xdr:to>
          <xdr:col>18</xdr:col>
          <xdr:colOff>1333500</xdr:colOff>
          <xdr:row>4</xdr:row>
          <xdr:rowOff>409575</xdr:rowOff>
        </xdr:to>
        <xdr:sp macro="" textlink="">
          <xdr:nvSpPr>
            <xdr:cNvPr id="2062" name="RemoveLastPressureSrowButton" hidden="1">
              <a:extLst>
                <a:ext uri="{63B3BB69-23CF-44E3-9099-C40C66FF867C}">
                  <a14:compatExt spid="_x0000_s2062"/>
                </a:ext>
                <a:ext uri="{FF2B5EF4-FFF2-40B4-BE49-F238E27FC236}">
                  <a16:creationId xmlns:a16="http://schemas.microsoft.com/office/drawing/2014/main" id="{00000000-0008-0000-0200-00000E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171450</xdr:colOff>
          <xdr:row>5</xdr:row>
          <xdr:rowOff>161925</xdr:rowOff>
        </xdr:from>
        <xdr:to>
          <xdr:col>18</xdr:col>
          <xdr:colOff>1581150</xdr:colOff>
          <xdr:row>5</xdr:row>
          <xdr:rowOff>428625</xdr:rowOff>
        </xdr:to>
        <xdr:sp macro="" textlink="">
          <xdr:nvSpPr>
            <xdr:cNvPr id="2065" name="InsertPressureMRowButton" hidden="1">
              <a:extLst>
                <a:ext uri="{63B3BB69-23CF-44E3-9099-C40C66FF867C}">
                  <a14:compatExt spid="_x0000_s2065"/>
                </a:ext>
                <a:ext uri="{FF2B5EF4-FFF2-40B4-BE49-F238E27FC236}">
                  <a16:creationId xmlns:a16="http://schemas.microsoft.com/office/drawing/2014/main" id="{00000000-0008-0000-0200-000011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171450</xdr:colOff>
          <xdr:row>7</xdr:row>
          <xdr:rowOff>123825</xdr:rowOff>
        </xdr:from>
        <xdr:to>
          <xdr:col>18</xdr:col>
          <xdr:colOff>1581150</xdr:colOff>
          <xdr:row>7</xdr:row>
          <xdr:rowOff>390525</xdr:rowOff>
        </xdr:to>
        <xdr:sp macro="" textlink="">
          <xdr:nvSpPr>
            <xdr:cNvPr id="2066" name="InsertVacuumSRowButton" hidden="1">
              <a:extLst>
                <a:ext uri="{63B3BB69-23CF-44E3-9099-C40C66FF867C}">
                  <a14:compatExt spid="_x0000_s2066"/>
                </a:ext>
                <a:ext uri="{FF2B5EF4-FFF2-40B4-BE49-F238E27FC236}">
                  <a16:creationId xmlns:a16="http://schemas.microsoft.com/office/drawing/2014/main" id="{00000000-0008-0000-0200-000012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171450</xdr:colOff>
          <xdr:row>9</xdr:row>
          <xdr:rowOff>152400</xdr:rowOff>
        </xdr:from>
        <xdr:to>
          <xdr:col>18</xdr:col>
          <xdr:colOff>1581150</xdr:colOff>
          <xdr:row>9</xdr:row>
          <xdr:rowOff>419100</xdr:rowOff>
        </xdr:to>
        <xdr:sp macro="" textlink="">
          <xdr:nvSpPr>
            <xdr:cNvPr id="2067" name="InsertVacuumMRowButton" hidden="1">
              <a:extLst>
                <a:ext uri="{63B3BB69-23CF-44E3-9099-C40C66FF867C}">
                  <a14:compatExt spid="_x0000_s2067"/>
                </a:ext>
                <a:ext uri="{FF2B5EF4-FFF2-40B4-BE49-F238E27FC236}">
                  <a16:creationId xmlns:a16="http://schemas.microsoft.com/office/drawing/2014/main" id="{00000000-0008-0000-0200-000013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171450</xdr:colOff>
          <xdr:row>11</xdr:row>
          <xdr:rowOff>95250</xdr:rowOff>
        </xdr:from>
        <xdr:to>
          <xdr:col>18</xdr:col>
          <xdr:colOff>1581150</xdr:colOff>
          <xdr:row>11</xdr:row>
          <xdr:rowOff>361950</xdr:rowOff>
        </xdr:to>
        <xdr:sp macro="" textlink="">
          <xdr:nvSpPr>
            <xdr:cNvPr id="2068" name="InsertBalanceSRowButton" hidden="1">
              <a:extLst>
                <a:ext uri="{63B3BB69-23CF-44E3-9099-C40C66FF867C}">
                  <a14:compatExt spid="_x0000_s2068"/>
                </a:ext>
                <a:ext uri="{FF2B5EF4-FFF2-40B4-BE49-F238E27FC236}">
                  <a16:creationId xmlns:a16="http://schemas.microsoft.com/office/drawing/2014/main" id="{00000000-0008-0000-0200-000014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171450</xdr:colOff>
          <xdr:row>13</xdr:row>
          <xdr:rowOff>95250</xdr:rowOff>
        </xdr:from>
        <xdr:to>
          <xdr:col>18</xdr:col>
          <xdr:colOff>1581150</xdr:colOff>
          <xdr:row>13</xdr:row>
          <xdr:rowOff>361950</xdr:rowOff>
        </xdr:to>
        <xdr:sp macro="" textlink="">
          <xdr:nvSpPr>
            <xdr:cNvPr id="2069" name="InsertBalanceMRowButton" hidden="1">
              <a:extLst>
                <a:ext uri="{63B3BB69-23CF-44E3-9099-C40C66FF867C}">
                  <a14:compatExt spid="_x0000_s2069"/>
                </a:ext>
                <a:ext uri="{FF2B5EF4-FFF2-40B4-BE49-F238E27FC236}">
                  <a16:creationId xmlns:a16="http://schemas.microsoft.com/office/drawing/2014/main" id="{00000000-0008-0000-0200-00001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171450</xdr:colOff>
          <xdr:row>15</xdr:row>
          <xdr:rowOff>95250</xdr:rowOff>
        </xdr:from>
        <xdr:to>
          <xdr:col>18</xdr:col>
          <xdr:colOff>1581150</xdr:colOff>
          <xdr:row>15</xdr:row>
          <xdr:rowOff>361950</xdr:rowOff>
        </xdr:to>
        <xdr:sp macro="" textlink="">
          <xdr:nvSpPr>
            <xdr:cNvPr id="2070" name="InsertOrcaDualRowButton" hidden="1">
              <a:extLst>
                <a:ext uri="{63B3BB69-23CF-44E3-9099-C40C66FF867C}">
                  <a14:compatExt spid="_x0000_s2070"/>
                </a:ext>
                <a:ext uri="{FF2B5EF4-FFF2-40B4-BE49-F238E27FC236}">
                  <a16:creationId xmlns:a16="http://schemas.microsoft.com/office/drawing/2014/main" id="{00000000-0008-0000-0200-000016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438150</xdr:colOff>
          <xdr:row>6</xdr:row>
          <xdr:rowOff>171450</xdr:rowOff>
        </xdr:from>
        <xdr:to>
          <xdr:col>18</xdr:col>
          <xdr:colOff>1333500</xdr:colOff>
          <xdr:row>6</xdr:row>
          <xdr:rowOff>438150</xdr:rowOff>
        </xdr:to>
        <xdr:sp macro="" textlink="">
          <xdr:nvSpPr>
            <xdr:cNvPr id="2072" name="RemoveLastPressureMRowButton" hidden="1">
              <a:extLst>
                <a:ext uri="{63B3BB69-23CF-44E3-9099-C40C66FF867C}">
                  <a14:compatExt spid="_x0000_s2072"/>
                </a:ext>
                <a:ext uri="{FF2B5EF4-FFF2-40B4-BE49-F238E27FC236}">
                  <a16:creationId xmlns:a16="http://schemas.microsoft.com/office/drawing/2014/main" id="{00000000-0008-0000-0200-000018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171450</xdr:colOff>
          <xdr:row>3</xdr:row>
          <xdr:rowOff>142875</xdr:rowOff>
        </xdr:from>
        <xdr:to>
          <xdr:col>18</xdr:col>
          <xdr:colOff>1581150</xdr:colOff>
          <xdr:row>3</xdr:row>
          <xdr:rowOff>409575</xdr:rowOff>
        </xdr:to>
        <xdr:sp macro="" textlink="">
          <xdr:nvSpPr>
            <xdr:cNvPr id="2073" name="InsertPressureSRowButton" hidden="1">
              <a:extLst>
                <a:ext uri="{63B3BB69-23CF-44E3-9099-C40C66FF867C}">
                  <a14:compatExt spid="_x0000_s2073"/>
                </a:ext>
                <a:ext uri="{FF2B5EF4-FFF2-40B4-BE49-F238E27FC236}">
                  <a16:creationId xmlns:a16="http://schemas.microsoft.com/office/drawing/2014/main" id="{00000000-0008-0000-0200-000019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438150</xdr:colOff>
          <xdr:row>10</xdr:row>
          <xdr:rowOff>114300</xdr:rowOff>
        </xdr:from>
        <xdr:to>
          <xdr:col>18</xdr:col>
          <xdr:colOff>1333500</xdr:colOff>
          <xdr:row>10</xdr:row>
          <xdr:rowOff>381000</xdr:rowOff>
        </xdr:to>
        <xdr:sp macro="" textlink="">
          <xdr:nvSpPr>
            <xdr:cNvPr id="2075" name="RemoveLastVacuumMRowButton" hidden="1">
              <a:extLst>
                <a:ext uri="{63B3BB69-23CF-44E3-9099-C40C66FF867C}">
                  <a14:compatExt spid="_x0000_s2075"/>
                </a:ext>
                <a:ext uri="{FF2B5EF4-FFF2-40B4-BE49-F238E27FC236}">
                  <a16:creationId xmlns:a16="http://schemas.microsoft.com/office/drawing/2014/main" id="{00000000-0008-0000-0200-00001B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438150</xdr:colOff>
          <xdr:row>12</xdr:row>
          <xdr:rowOff>76200</xdr:rowOff>
        </xdr:from>
        <xdr:to>
          <xdr:col>18</xdr:col>
          <xdr:colOff>1333500</xdr:colOff>
          <xdr:row>12</xdr:row>
          <xdr:rowOff>342900</xdr:rowOff>
        </xdr:to>
        <xdr:sp macro="" textlink="">
          <xdr:nvSpPr>
            <xdr:cNvPr id="2076" name="RemoveLastBalanceSRowButton" hidden="1">
              <a:extLst>
                <a:ext uri="{63B3BB69-23CF-44E3-9099-C40C66FF867C}">
                  <a14:compatExt spid="_x0000_s2076"/>
                </a:ext>
                <a:ext uri="{FF2B5EF4-FFF2-40B4-BE49-F238E27FC236}">
                  <a16:creationId xmlns:a16="http://schemas.microsoft.com/office/drawing/2014/main" id="{00000000-0008-0000-0200-00001C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438150</xdr:colOff>
          <xdr:row>8</xdr:row>
          <xdr:rowOff>104775</xdr:rowOff>
        </xdr:from>
        <xdr:to>
          <xdr:col>18</xdr:col>
          <xdr:colOff>1333500</xdr:colOff>
          <xdr:row>8</xdr:row>
          <xdr:rowOff>371475</xdr:rowOff>
        </xdr:to>
        <xdr:sp macro="" textlink="">
          <xdr:nvSpPr>
            <xdr:cNvPr id="2077" name="RemoveLastVacuumSRowButton" hidden="1">
              <a:extLst>
                <a:ext uri="{63B3BB69-23CF-44E3-9099-C40C66FF867C}">
                  <a14:compatExt spid="_x0000_s2077"/>
                </a:ext>
                <a:ext uri="{FF2B5EF4-FFF2-40B4-BE49-F238E27FC236}">
                  <a16:creationId xmlns:a16="http://schemas.microsoft.com/office/drawing/2014/main" id="{00000000-0008-0000-0200-00001D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438150</xdr:colOff>
          <xdr:row>14</xdr:row>
          <xdr:rowOff>95250</xdr:rowOff>
        </xdr:from>
        <xdr:to>
          <xdr:col>18</xdr:col>
          <xdr:colOff>1333500</xdr:colOff>
          <xdr:row>14</xdr:row>
          <xdr:rowOff>361950</xdr:rowOff>
        </xdr:to>
        <xdr:sp macro="" textlink="">
          <xdr:nvSpPr>
            <xdr:cNvPr id="2078" name="RemoveLastBalanceMRowButton" hidden="1">
              <a:extLst>
                <a:ext uri="{63B3BB69-23CF-44E3-9099-C40C66FF867C}">
                  <a14:compatExt spid="_x0000_s2078"/>
                </a:ext>
                <a:ext uri="{FF2B5EF4-FFF2-40B4-BE49-F238E27FC236}">
                  <a16:creationId xmlns:a16="http://schemas.microsoft.com/office/drawing/2014/main" id="{00000000-0008-0000-0200-00001E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438150</xdr:colOff>
          <xdr:row>16</xdr:row>
          <xdr:rowOff>85725</xdr:rowOff>
        </xdr:from>
        <xdr:to>
          <xdr:col>18</xdr:col>
          <xdr:colOff>1333500</xdr:colOff>
          <xdr:row>16</xdr:row>
          <xdr:rowOff>352425</xdr:rowOff>
        </xdr:to>
        <xdr:sp macro="" textlink="">
          <xdr:nvSpPr>
            <xdr:cNvPr id="2080" name="RemoveLastOrcaDualRowButton" hidden="1">
              <a:extLst>
                <a:ext uri="{63B3BB69-23CF-44E3-9099-C40C66FF867C}">
                  <a14:compatExt spid="_x0000_s2080"/>
                </a:ext>
                <a:ext uri="{FF2B5EF4-FFF2-40B4-BE49-F238E27FC236}">
                  <a16:creationId xmlns:a16="http://schemas.microsoft.com/office/drawing/2014/main" id="{00000000-0008-0000-0200-000020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0</xdr:col>
      <xdr:colOff>119063</xdr:colOff>
      <xdr:row>0</xdr:row>
      <xdr:rowOff>95249</xdr:rowOff>
    </xdr:from>
    <xdr:to>
      <xdr:col>2</xdr:col>
      <xdr:colOff>382528</xdr:colOff>
      <xdr:row>0</xdr:row>
      <xdr:rowOff>819148</xdr:rowOff>
    </xdr:to>
    <xdr:pic>
      <xdr:nvPicPr>
        <xdr:cNvPr id="17" name="Picture 16">
          <a:extLst>
            <a:ext uri="{FF2B5EF4-FFF2-40B4-BE49-F238E27FC236}">
              <a16:creationId xmlns:a16="http://schemas.microsoft.com/office/drawing/2014/main" id="{00000000-0008-0000-0200-000011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9063" y="95249"/>
          <a:ext cx="1205880" cy="723899"/>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18</xdr:col>
          <xdr:colOff>66675</xdr:colOff>
          <xdr:row>19</xdr:row>
          <xdr:rowOff>152400</xdr:rowOff>
        </xdr:from>
        <xdr:to>
          <xdr:col>18</xdr:col>
          <xdr:colOff>1524000</xdr:colOff>
          <xdr:row>19</xdr:row>
          <xdr:rowOff>438150</xdr:rowOff>
        </xdr:to>
        <xdr:sp macro="" textlink="">
          <xdr:nvSpPr>
            <xdr:cNvPr id="2084" name="InsertEntropyDualRowButton" hidden="1">
              <a:extLst>
                <a:ext uri="{63B3BB69-23CF-44E3-9099-C40C66FF867C}">
                  <a14:compatExt spid="_x0000_s2084"/>
                </a:ext>
                <a:ext uri="{FF2B5EF4-FFF2-40B4-BE49-F238E27FC236}">
                  <a16:creationId xmlns:a16="http://schemas.microsoft.com/office/drawing/2014/main" id="{00000000-0008-0000-0200-000024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171450</xdr:colOff>
          <xdr:row>21</xdr:row>
          <xdr:rowOff>142875</xdr:rowOff>
        </xdr:from>
        <xdr:to>
          <xdr:col>18</xdr:col>
          <xdr:colOff>1581150</xdr:colOff>
          <xdr:row>21</xdr:row>
          <xdr:rowOff>409575</xdr:rowOff>
        </xdr:to>
        <xdr:sp macro="" textlink="">
          <xdr:nvSpPr>
            <xdr:cNvPr id="2085" name="InsertPulsarDualRowButton" hidden="1">
              <a:extLst>
                <a:ext uri="{63B3BB69-23CF-44E3-9099-C40C66FF867C}">
                  <a14:compatExt spid="_x0000_s2085"/>
                </a:ext>
                <a:ext uri="{FF2B5EF4-FFF2-40B4-BE49-F238E27FC236}">
                  <a16:creationId xmlns:a16="http://schemas.microsoft.com/office/drawing/2014/main" id="{00000000-0008-0000-0200-00002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171450</xdr:colOff>
          <xdr:row>23</xdr:row>
          <xdr:rowOff>180975</xdr:rowOff>
        </xdr:from>
        <xdr:to>
          <xdr:col>18</xdr:col>
          <xdr:colOff>1581150</xdr:colOff>
          <xdr:row>23</xdr:row>
          <xdr:rowOff>447675</xdr:rowOff>
        </xdr:to>
        <xdr:sp macro="" textlink="">
          <xdr:nvSpPr>
            <xdr:cNvPr id="2086" name="InsertNebulaDualRowButton" hidden="1">
              <a:extLst>
                <a:ext uri="{63B3BB69-23CF-44E3-9099-C40C66FF867C}">
                  <a14:compatExt spid="_x0000_s2086"/>
                </a:ext>
                <a:ext uri="{FF2B5EF4-FFF2-40B4-BE49-F238E27FC236}">
                  <a16:creationId xmlns:a16="http://schemas.microsoft.com/office/drawing/2014/main" id="{00000000-0008-0000-0200-000026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104775</xdr:colOff>
          <xdr:row>25</xdr:row>
          <xdr:rowOff>133350</xdr:rowOff>
        </xdr:from>
        <xdr:to>
          <xdr:col>18</xdr:col>
          <xdr:colOff>1562100</xdr:colOff>
          <xdr:row>25</xdr:row>
          <xdr:rowOff>419100</xdr:rowOff>
        </xdr:to>
        <xdr:sp macro="" textlink="">
          <xdr:nvSpPr>
            <xdr:cNvPr id="2087" name="InsertQuantiumDualRowButton" hidden="1">
              <a:extLst>
                <a:ext uri="{63B3BB69-23CF-44E3-9099-C40C66FF867C}">
                  <a14:compatExt spid="_x0000_s2087"/>
                </a:ext>
                <a:ext uri="{FF2B5EF4-FFF2-40B4-BE49-F238E27FC236}">
                  <a16:creationId xmlns:a16="http://schemas.microsoft.com/office/drawing/2014/main" id="{00000000-0008-0000-0200-000027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66675</xdr:colOff>
          <xdr:row>27</xdr:row>
          <xdr:rowOff>142875</xdr:rowOff>
        </xdr:from>
        <xdr:to>
          <xdr:col>18</xdr:col>
          <xdr:colOff>1524000</xdr:colOff>
          <xdr:row>27</xdr:row>
          <xdr:rowOff>428625</xdr:rowOff>
        </xdr:to>
        <xdr:sp macro="" textlink="">
          <xdr:nvSpPr>
            <xdr:cNvPr id="2088" name="InsertAxiomDualRowButton" hidden="1">
              <a:extLst>
                <a:ext uri="{63B3BB69-23CF-44E3-9099-C40C66FF867C}">
                  <a14:compatExt spid="_x0000_s2088"/>
                </a:ext>
                <a:ext uri="{FF2B5EF4-FFF2-40B4-BE49-F238E27FC236}">
                  <a16:creationId xmlns:a16="http://schemas.microsoft.com/office/drawing/2014/main" id="{00000000-0008-0000-0200-000028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438150</xdr:colOff>
          <xdr:row>20</xdr:row>
          <xdr:rowOff>133350</xdr:rowOff>
        </xdr:from>
        <xdr:to>
          <xdr:col>18</xdr:col>
          <xdr:colOff>1333500</xdr:colOff>
          <xdr:row>20</xdr:row>
          <xdr:rowOff>400050</xdr:rowOff>
        </xdr:to>
        <xdr:sp macro="" textlink="">
          <xdr:nvSpPr>
            <xdr:cNvPr id="2089" name="RemoveLastEntropyDualRowButton" hidden="1">
              <a:extLst>
                <a:ext uri="{63B3BB69-23CF-44E3-9099-C40C66FF867C}">
                  <a14:compatExt spid="_x0000_s2089"/>
                </a:ext>
                <a:ext uri="{FF2B5EF4-FFF2-40B4-BE49-F238E27FC236}">
                  <a16:creationId xmlns:a16="http://schemas.microsoft.com/office/drawing/2014/main" id="{00000000-0008-0000-0200-000029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438150</xdr:colOff>
          <xdr:row>22</xdr:row>
          <xdr:rowOff>123825</xdr:rowOff>
        </xdr:from>
        <xdr:to>
          <xdr:col>18</xdr:col>
          <xdr:colOff>1333500</xdr:colOff>
          <xdr:row>22</xdr:row>
          <xdr:rowOff>390525</xdr:rowOff>
        </xdr:to>
        <xdr:sp macro="" textlink="">
          <xdr:nvSpPr>
            <xdr:cNvPr id="2090" name="RemoveLastPulsarDualRowButton" hidden="1">
              <a:extLst>
                <a:ext uri="{63B3BB69-23CF-44E3-9099-C40C66FF867C}">
                  <a14:compatExt spid="_x0000_s2090"/>
                </a:ext>
                <a:ext uri="{FF2B5EF4-FFF2-40B4-BE49-F238E27FC236}">
                  <a16:creationId xmlns:a16="http://schemas.microsoft.com/office/drawing/2014/main" id="{00000000-0008-0000-0200-00002A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438150</xdr:colOff>
          <xdr:row>24</xdr:row>
          <xdr:rowOff>104775</xdr:rowOff>
        </xdr:from>
        <xdr:to>
          <xdr:col>18</xdr:col>
          <xdr:colOff>1333500</xdr:colOff>
          <xdr:row>24</xdr:row>
          <xdr:rowOff>371475</xdr:rowOff>
        </xdr:to>
        <xdr:sp macro="" textlink="">
          <xdr:nvSpPr>
            <xdr:cNvPr id="2091" name="RemoveLastNebulaDualRowButton" hidden="1">
              <a:extLst>
                <a:ext uri="{63B3BB69-23CF-44E3-9099-C40C66FF867C}">
                  <a14:compatExt spid="_x0000_s2091"/>
                </a:ext>
                <a:ext uri="{FF2B5EF4-FFF2-40B4-BE49-F238E27FC236}">
                  <a16:creationId xmlns:a16="http://schemas.microsoft.com/office/drawing/2014/main" id="{00000000-0008-0000-0200-00002B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438150</xdr:colOff>
          <xdr:row>26</xdr:row>
          <xdr:rowOff>123825</xdr:rowOff>
        </xdr:from>
        <xdr:to>
          <xdr:col>18</xdr:col>
          <xdr:colOff>1333500</xdr:colOff>
          <xdr:row>26</xdr:row>
          <xdr:rowOff>390525</xdr:rowOff>
        </xdr:to>
        <xdr:sp macro="" textlink="">
          <xdr:nvSpPr>
            <xdr:cNvPr id="2092" name="RemoveLastQuantiumDualRowButton" hidden="1">
              <a:extLst>
                <a:ext uri="{63B3BB69-23CF-44E3-9099-C40C66FF867C}">
                  <a14:compatExt spid="_x0000_s2092"/>
                </a:ext>
                <a:ext uri="{FF2B5EF4-FFF2-40B4-BE49-F238E27FC236}">
                  <a16:creationId xmlns:a16="http://schemas.microsoft.com/office/drawing/2014/main" id="{00000000-0008-0000-0200-00002C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438150</xdr:colOff>
          <xdr:row>28</xdr:row>
          <xdr:rowOff>142875</xdr:rowOff>
        </xdr:from>
        <xdr:to>
          <xdr:col>18</xdr:col>
          <xdr:colOff>1333500</xdr:colOff>
          <xdr:row>28</xdr:row>
          <xdr:rowOff>409575</xdr:rowOff>
        </xdr:to>
        <xdr:sp macro="" textlink="">
          <xdr:nvSpPr>
            <xdr:cNvPr id="2093" name="RemoveLastAxiomDualRowButton" hidden="1">
              <a:extLst>
                <a:ext uri="{63B3BB69-23CF-44E3-9099-C40C66FF867C}">
                  <a14:compatExt spid="_x0000_s2093"/>
                </a:ext>
                <a:ext uri="{FF2B5EF4-FFF2-40B4-BE49-F238E27FC236}">
                  <a16:creationId xmlns:a16="http://schemas.microsoft.com/office/drawing/2014/main" id="{00000000-0008-0000-0200-00002D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438150</xdr:colOff>
          <xdr:row>18</xdr:row>
          <xdr:rowOff>104775</xdr:rowOff>
        </xdr:from>
        <xdr:to>
          <xdr:col>18</xdr:col>
          <xdr:colOff>1333500</xdr:colOff>
          <xdr:row>18</xdr:row>
          <xdr:rowOff>371475</xdr:rowOff>
        </xdr:to>
        <xdr:sp macro="" textlink="">
          <xdr:nvSpPr>
            <xdr:cNvPr id="2094" name="RemoveLastNarwhalPUDualRowButton" hidden="1">
              <a:extLst>
                <a:ext uri="{63B3BB69-23CF-44E3-9099-C40C66FF867C}">
                  <a14:compatExt spid="_x0000_s2094"/>
                </a:ext>
                <a:ext uri="{FF2B5EF4-FFF2-40B4-BE49-F238E27FC236}">
                  <a16:creationId xmlns:a16="http://schemas.microsoft.com/office/drawing/2014/main" id="{00000000-0008-0000-0200-00002E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171450</xdr:colOff>
          <xdr:row>17</xdr:row>
          <xdr:rowOff>133350</xdr:rowOff>
        </xdr:from>
        <xdr:to>
          <xdr:col>18</xdr:col>
          <xdr:colOff>1581150</xdr:colOff>
          <xdr:row>17</xdr:row>
          <xdr:rowOff>400050</xdr:rowOff>
        </xdr:to>
        <xdr:sp macro="" textlink="">
          <xdr:nvSpPr>
            <xdr:cNvPr id="2095" name="InsertNarwhalPUDualRowButton" hidden="1">
              <a:extLst>
                <a:ext uri="{63B3BB69-23CF-44E3-9099-C40C66FF867C}">
                  <a14:compatExt spid="_x0000_s2095"/>
                </a:ext>
                <a:ext uri="{FF2B5EF4-FFF2-40B4-BE49-F238E27FC236}">
                  <a16:creationId xmlns:a16="http://schemas.microsoft.com/office/drawing/2014/main" id="{00000000-0008-0000-0200-00002F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171450</xdr:colOff>
          <xdr:row>93</xdr:row>
          <xdr:rowOff>133350</xdr:rowOff>
        </xdr:from>
        <xdr:to>
          <xdr:col>18</xdr:col>
          <xdr:colOff>1581150</xdr:colOff>
          <xdr:row>93</xdr:row>
          <xdr:rowOff>419100</xdr:rowOff>
        </xdr:to>
        <xdr:sp macro="" textlink="">
          <xdr:nvSpPr>
            <xdr:cNvPr id="2119" name="InsertEntropyFFRowButton" hidden="1">
              <a:extLst>
                <a:ext uri="{63B3BB69-23CF-44E3-9099-C40C66FF867C}">
                  <a14:compatExt spid="_x0000_s2119"/>
                </a:ext>
                <a:ext uri="{FF2B5EF4-FFF2-40B4-BE49-F238E27FC236}">
                  <a16:creationId xmlns:a16="http://schemas.microsoft.com/office/drawing/2014/main" id="{00000000-0008-0000-0200-000047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171450</xdr:colOff>
          <xdr:row>95</xdr:row>
          <xdr:rowOff>142875</xdr:rowOff>
        </xdr:from>
        <xdr:to>
          <xdr:col>18</xdr:col>
          <xdr:colOff>1581150</xdr:colOff>
          <xdr:row>95</xdr:row>
          <xdr:rowOff>428625</xdr:rowOff>
        </xdr:to>
        <xdr:sp macro="" textlink="">
          <xdr:nvSpPr>
            <xdr:cNvPr id="2120" name="InsertPulsarFFRowButton" hidden="1">
              <a:extLst>
                <a:ext uri="{63B3BB69-23CF-44E3-9099-C40C66FF867C}">
                  <a14:compatExt spid="_x0000_s2120"/>
                </a:ext>
                <a:ext uri="{FF2B5EF4-FFF2-40B4-BE49-F238E27FC236}">
                  <a16:creationId xmlns:a16="http://schemas.microsoft.com/office/drawing/2014/main" id="{00000000-0008-0000-0200-000048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171450</xdr:colOff>
          <xdr:row>97</xdr:row>
          <xdr:rowOff>152400</xdr:rowOff>
        </xdr:from>
        <xdr:to>
          <xdr:col>18</xdr:col>
          <xdr:colOff>1581150</xdr:colOff>
          <xdr:row>97</xdr:row>
          <xdr:rowOff>447675</xdr:rowOff>
        </xdr:to>
        <xdr:sp macro="" textlink="">
          <xdr:nvSpPr>
            <xdr:cNvPr id="2121" name="InsertNebulaFFRowButton" hidden="1">
              <a:extLst>
                <a:ext uri="{63B3BB69-23CF-44E3-9099-C40C66FF867C}">
                  <a14:compatExt spid="_x0000_s2121"/>
                </a:ext>
                <a:ext uri="{FF2B5EF4-FFF2-40B4-BE49-F238E27FC236}">
                  <a16:creationId xmlns:a16="http://schemas.microsoft.com/office/drawing/2014/main" id="{00000000-0008-0000-0200-000049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171450</xdr:colOff>
          <xdr:row>99</xdr:row>
          <xdr:rowOff>114300</xdr:rowOff>
        </xdr:from>
        <xdr:to>
          <xdr:col>18</xdr:col>
          <xdr:colOff>1581150</xdr:colOff>
          <xdr:row>99</xdr:row>
          <xdr:rowOff>400050</xdr:rowOff>
        </xdr:to>
        <xdr:sp macro="" textlink="">
          <xdr:nvSpPr>
            <xdr:cNvPr id="2122" name="InsertQuantiumFFRowButton" hidden="1">
              <a:extLst>
                <a:ext uri="{63B3BB69-23CF-44E3-9099-C40C66FF867C}">
                  <a14:compatExt spid="_x0000_s2122"/>
                </a:ext>
                <a:ext uri="{FF2B5EF4-FFF2-40B4-BE49-F238E27FC236}">
                  <a16:creationId xmlns:a16="http://schemas.microsoft.com/office/drawing/2014/main" id="{00000000-0008-0000-0200-00004A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171450</xdr:colOff>
          <xdr:row>101</xdr:row>
          <xdr:rowOff>133350</xdr:rowOff>
        </xdr:from>
        <xdr:to>
          <xdr:col>18</xdr:col>
          <xdr:colOff>1581150</xdr:colOff>
          <xdr:row>101</xdr:row>
          <xdr:rowOff>419100</xdr:rowOff>
        </xdr:to>
        <xdr:sp macro="" textlink="">
          <xdr:nvSpPr>
            <xdr:cNvPr id="2123" name="InsertAxiomFFRowButton" hidden="1">
              <a:extLst>
                <a:ext uri="{63B3BB69-23CF-44E3-9099-C40C66FF867C}">
                  <a14:compatExt spid="_x0000_s2123"/>
                </a:ext>
                <a:ext uri="{FF2B5EF4-FFF2-40B4-BE49-F238E27FC236}">
                  <a16:creationId xmlns:a16="http://schemas.microsoft.com/office/drawing/2014/main" id="{00000000-0008-0000-0200-00004B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419100</xdr:colOff>
          <xdr:row>94</xdr:row>
          <xdr:rowOff>114300</xdr:rowOff>
        </xdr:from>
        <xdr:to>
          <xdr:col>18</xdr:col>
          <xdr:colOff>1400175</xdr:colOff>
          <xdr:row>94</xdr:row>
          <xdr:rowOff>390525</xdr:rowOff>
        </xdr:to>
        <xdr:sp macro="" textlink="">
          <xdr:nvSpPr>
            <xdr:cNvPr id="2125" name="RemoveLastEntropyDFFRowButton" hidden="1">
              <a:extLst>
                <a:ext uri="{63B3BB69-23CF-44E3-9099-C40C66FF867C}">
                  <a14:compatExt spid="_x0000_s2125"/>
                </a:ext>
                <a:ext uri="{FF2B5EF4-FFF2-40B4-BE49-F238E27FC236}">
                  <a16:creationId xmlns:a16="http://schemas.microsoft.com/office/drawing/2014/main" id="{00000000-0008-0000-0200-00004D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323850</xdr:colOff>
          <xdr:row>96</xdr:row>
          <xdr:rowOff>114300</xdr:rowOff>
        </xdr:from>
        <xdr:to>
          <xdr:col>18</xdr:col>
          <xdr:colOff>1304925</xdr:colOff>
          <xdr:row>96</xdr:row>
          <xdr:rowOff>390525</xdr:rowOff>
        </xdr:to>
        <xdr:sp macro="" textlink="">
          <xdr:nvSpPr>
            <xdr:cNvPr id="2126" name="RemoveLastPulsarFFRowButton" hidden="1">
              <a:extLst>
                <a:ext uri="{63B3BB69-23CF-44E3-9099-C40C66FF867C}">
                  <a14:compatExt spid="_x0000_s2126"/>
                </a:ext>
                <a:ext uri="{FF2B5EF4-FFF2-40B4-BE49-F238E27FC236}">
                  <a16:creationId xmlns:a16="http://schemas.microsoft.com/office/drawing/2014/main" id="{00000000-0008-0000-0200-00004E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333375</xdr:colOff>
          <xdr:row>98</xdr:row>
          <xdr:rowOff>104775</xdr:rowOff>
        </xdr:from>
        <xdr:to>
          <xdr:col>18</xdr:col>
          <xdr:colOff>1304925</xdr:colOff>
          <xdr:row>98</xdr:row>
          <xdr:rowOff>390525</xdr:rowOff>
        </xdr:to>
        <xdr:sp macro="" textlink="">
          <xdr:nvSpPr>
            <xdr:cNvPr id="2127" name="RemoveLastNebulaFFRowButton" hidden="1">
              <a:extLst>
                <a:ext uri="{63B3BB69-23CF-44E3-9099-C40C66FF867C}">
                  <a14:compatExt spid="_x0000_s2127"/>
                </a:ext>
                <a:ext uri="{FF2B5EF4-FFF2-40B4-BE49-F238E27FC236}">
                  <a16:creationId xmlns:a16="http://schemas.microsoft.com/office/drawing/2014/main" id="{00000000-0008-0000-0200-00004F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323850</xdr:colOff>
          <xdr:row>100</xdr:row>
          <xdr:rowOff>85725</xdr:rowOff>
        </xdr:from>
        <xdr:to>
          <xdr:col>18</xdr:col>
          <xdr:colOff>1304925</xdr:colOff>
          <xdr:row>100</xdr:row>
          <xdr:rowOff>371475</xdr:rowOff>
        </xdr:to>
        <xdr:sp macro="" textlink="">
          <xdr:nvSpPr>
            <xdr:cNvPr id="2128" name="RemoveLastQuantiumFFRowButton" hidden="1">
              <a:extLst>
                <a:ext uri="{63B3BB69-23CF-44E3-9099-C40C66FF867C}">
                  <a14:compatExt spid="_x0000_s2128"/>
                </a:ext>
                <a:ext uri="{FF2B5EF4-FFF2-40B4-BE49-F238E27FC236}">
                  <a16:creationId xmlns:a16="http://schemas.microsoft.com/office/drawing/2014/main" id="{00000000-0008-0000-0200-000050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323850</xdr:colOff>
          <xdr:row>102</xdr:row>
          <xdr:rowOff>85725</xdr:rowOff>
        </xdr:from>
        <xdr:to>
          <xdr:col>18</xdr:col>
          <xdr:colOff>1304925</xdr:colOff>
          <xdr:row>102</xdr:row>
          <xdr:rowOff>371475</xdr:rowOff>
        </xdr:to>
        <xdr:sp macro="" textlink="">
          <xdr:nvSpPr>
            <xdr:cNvPr id="2129" name="RemoveLastAxiomFFRowButton" hidden="1">
              <a:extLst>
                <a:ext uri="{63B3BB69-23CF-44E3-9099-C40C66FF867C}">
                  <a14:compatExt spid="_x0000_s2129"/>
                </a:ext>
                <a:ext uri="{FF2B5EF4-FFF2-40B4-BE49-F238E27FC236}">
                  <a16:creationId xmlns:a16="http://schemas.microsoft.com/office/drawing/2014/main" id="{00000000-0008-0000-0200-000051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16</xdr:col>
      <xdr:colOff>97117</xdr:colOff>
      <xdr:row>0</xdr:row>
      <xdr:rowOff>358588</xdr:rowOff>
    </xdr:from>
    <xdr:to>
      <xdr:col>16</xdr:col>
      <xdr:colOff>732117</xdr:colOff>
      <xdr:row>0</xdr:row>
      <xdr:rowOff>709706</xdr:rowOff>
    </xdr:to>
    <xdr:sp macro="" textlink="">
      <xdr:nvSpPr>
        <xdr:cNvPr id="3" name="Arrow: Right 2">
          <a:extLst>
            <a:ext uri="{FF2B5EF4-FFF2-40B4-BE49-F238E27FC236}">
              <a16:creationId xmlns:a16="http://schemas.microsoft.com/office/drawing/2014/main" id="{00000000-0008-0000-0200-000003000000}"/>
            </a:ext>
          </a:extLst>
        </xdr:cNvPr>
        <xdr:cNvSpPr/>
      </xdr:nvSpPr>
      <xdr:spPr>
        <a:xfrm>
          <a:off x="17324293" y="358588"/>
          <a:ext cx="635000" cy="351118"/>
        </a:xfrm>
        <a:prstGeom prst="rightArrow">
          <a:avLst/>
        </a:prstGeom>
        <a:solidFill>
          <a:srgbClr val="FF0000"/>
        </a:solidFill>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a:p>
      </xdr:txBody>
    </xdr:sp>
    <xdr:clientData/>
  </xdr:twoCellAnchor>
  <mc:AlternateContent xmlns:mc="http://schemas.openxmlformats.org/markup-compatibility/2006">
    <mc:Choice xmlns:a14="http://schemas.microsoft.com/office/drawing/2010/main" Requires="a14">
      <xdr:twoCellAnchor editAs="oneCell">
        <xdr:from>
          <xdr:col>16</xdr:col>
          <xdr:colOff>895350</xdr:colOff>
          <xdr:row>0</xdr:row>
          <xdr:rowOff>161925</xdr:rowOff>
        </xdr:from>
        <xdr:to>
          <xdr:col>18</xdr:col>
          <xdr:colOff>1104900</xdr:colOff>
          <xdr:row>0</xdr:row>
          <xdr:rowOff>819150</xdr:rowOff>
        </xdr:to>
        <xdr:sp macro="" textlink="">
          <xdr:nvSpPr>
            <xdr:cNvPr id="2139" name="BtnRefreshPTOrders" hidden="1">
              <a:extLst>
                <a:ext uri="{63B3BB69-23CF-44E3-9099-C40C66FF867C}">
                  <a14:compatExt spid="_x0000_s2139"/>
                </a:ext>
                <a:ext uri="{FF2B5EF4-FFF2-40B4-BE49-F238E27FC236}">
                  <a16:creationId xmlns:a16="http://schemas.microsoft.com/office/drawing/2014/main" id="{00000000-0008-0000-0200-00005B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18</xdr:col>
      <xdr:colOff>323850</xdr:colOff>
      <xdr:row>29</xdr:row>
      <xdr:rowOff>0</xdr:rowOff>
    </xdr:from>
    <xdr:to>
      <xdr:col>18</xdr:col>
      <xdr:colOff>1155700</xdr:colOff>
      <xdr:row>29</xdr:row>
      <xdr:rowOff>342900</xdr:rowOff>
    </xdr:to>
    <xdr:sp macro="" textlink="">
      <xdr:nvSpPr>
        <xdr:cNvPr id="2" name="RemoveLastLeavesDualRowButton" hidden="1">
          <a:extLst>
            <a:ext uri="{63B3BB69-23CF-44E3-9099-C40C66FF867C}">
              <a14:compatExt xmlns:a14="http://schemas.microsoft.com/office/drawing/2010/main" spid="_x0000_s2142"/>
            </a:ext>
            <a:ext uri="{FF2B5EF4-FFF2-40B4-BE49-F238E27FC236}">
              <a16:creationId xmlns:a16="http://schemas.microsoft.com/office/drawing/2014/main" id="{00000000-0008-0000-0200-0000020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18</xdr:col>
      <xdr:colOff>76200</xdr:colOff>
      <xdr:row>29</xdr:row>
      <xdr:rowOff>0</xdr:rowOff>
    </xdr:from>
    <xdr:to>
      <xdr:col>18</xdr:col>
      <xdr:colOff>1530350</xdr:colOff>
      <xdr:row>29</xdr:row>
      <xdr:rowOff>266700</xdr:rowOff>
    </xdr:to>
    <xdr:sp macro="" textlink="">
      <xdr:nvSpPr>
        <xdr:cNvPr id="4"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040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oneCellAnchor>
    <xdr:from>
      <xdr:col>18</xdr:col>
      <xdr:colOff>76200</xdr:colOff>
      <xdr:row>29</xdr:row>
      <xdr:rowOff>0</xdr:rowOff>
    </xdr:from>
    <xdr:ext cx="1454150" cy="266700"/>
    <xdr:sp macro="" textlink="">
      <xdr:nvSpPr>
        <xdr:cNvPr id="6"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06000000}"/>
            </a:ext>
          </a:extLst>
        </xdr:cNvPr>
        <xdr:cNvSpPr/>
      </xdr:nvSpPr>
      <xdr:spPr bwMode="auto">
        <a:xfrm>
          <a:off x="16459200" y="1573530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29</xdr:row>
      <xdr:rowOff>0</xdr:rowOff>
    </xdr:from>
    <xdr:ext cx="1454150" cy="266700"/>
    <xdr:sp macro="" textlink="">
      <xdr:nvSpPr>
        <xdr:cNvPr id="7"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07000000}"/>
            </a:ext>
          </a:extLst>
        </xdr:cNvPr>
        <xdr:cNvSpPr/>
      </xdr:nvSpPr>
      <xdr:spPr bwMode="auto">
        <a:xfrm>
          <a:off x="16459200" y="162657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29</xdr:row>
      <xdr:rowOff>0</xdr:rowOff>
    </xdr:from>
    <xdr:ext cx="1454150" cy="266700"/>
    <xdr:sp macro="" textlink="">
      <xdr:nvSpPr>
        <xdr:cNvPr id="8"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08000000}"/>
            </a:ext>
          </a:extLst>
        </xdr:cNvPr>
        <xdr:cNvSpPr/>
      </xdr:nvSpPr>
      <xdr:spPr bwMode="auto">
        <a:xfrm>
          <a:off x="16459200" y="16796124"/>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29</xdr:row>
      <xdr:rowOff>0</xdr:rowOff>
    </xdr:from>
    <xdr:ext cx="1454150" cy="266700"/>
    <xdr:sp macro="" textlink="">
      <xdr:nvSpPr>
        <xdr:cNvPr id="9"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09000000}"/>
            </a:ext>
          </a:extLst>
        </xdr:cNvPr>
        <xdr:cNvSpPr/>
      </xdr:nvSpPr>
      <xdr:spPr bwMode="auto">
        <a:xfrm>
          <a:off x="16459200" y="22630653"/>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323850</xdr:colOff>
      <xdr:row>30</xdr:row>
      <xdr:rowOff>88900</xdr:rowOff>
    </xdr:from>
    <xdr:ext cx="831850" cy="342900"/>
    <xdr:sp macro="" textlink="">
      <xdr:nvSpPr>
        <xdr:cNvPr id="5" name="RemoveLastLeavesDualRowButton" hidden="1">
          <a:extLst>
            <a:ext uri="{63B3BB69-23CF-44E3-9099-C40C66FF867C}">
              <a14:compatExt xmlns:a14="http://schemas.microsoft.com/office/drawing/2010/main" spid="_x0000_s2142"/>
            </a:ext>
            <a:ext uri="{FF2B5EF4-FFF2-40B4-BE49-F238E27FC236}">
              <a16:creationId xmlns:a16="http://schemas.microsoft.com/office/drawing/2014/main" id="{00000000-0008-0000-0200-000005000000}"/>
            </a:ext>
          </a:extLst>
        </xdr:cNvPr>
        <xdr:cNvSpPr/>
      </xdr:nvSpPr>
      <xdr:spPr bwMode="auto">
        <a:xfrm>
          <a:off x="18507262" y="16240312"/>
          <a:ext cx="831850" cy="3429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29</xdr:row>
      <xdr:rowOff>114300</xdr:rowOff>
    </xdr:from>
    <xdr:ext cx="1454150" cy="266700"/>
    <xdr:sp macro="" textlink="">
      <xdr:nvSpPr>
        <xdr:cNvPr id="10"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0A000000}"/>
            </a:ext>
          </a:extLst>
        </xdr:cNvPr>
        <xdr:cNvSpPr/>
      </xdr:nvSpPr>
      <xdr:spPr bwMode="auto">
        <a:xfrm>
          <a:off x="18259612" y="1573530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11"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0B000000}"/>
            </a:ext>
          </a:extLst>
        </xdr:cNvPr>
        <xdr:cNvSpPr/>
      </xdr:nvSpPr>
      <xdr:spPr bwMode="auto">
        <a:xfrm>
          <a:off x="18259612" y="161514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12"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0C000000}"/>
            </a:ext>
          </a:extLst>
        </xdr:cNvPr>
        <xdr:cNvSpPr/>
      </xdr:nvSpPr>
      <xdr:spPr bwMode="auto">
        <a:xfrm>
          <a:off x="18259612" y="161514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13"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0D000000}"/>
            </a:ext>
          </a:extLst>
        </xdr:cNvPr>
        <xdr:cNvSpPr/>
      </xdr:nvSpPr>
      <xdr:spPr bwMode="auto">
        <a:xfrm>
          <a:off x="18259612" y="161514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14"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0E000000}"/>
            </a:ext>
          </a:extLst>
        </xdr:cNvPr>
        <xdr:cNvSpPr/>
      </xdr:nvSpPr>
      <xdr:spPr bwMode="auto">
        <a:xfrm>
          <a:off x="18259612" y="161514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323850</xdr:colOff>
      <xdr:row>32</xdr:row>
      <xdr:rowOff>88900</xdr:rowOff>
    </xdr:from>
    <xdr:ext cx="831850" cy="342900"/>
    <xdr:sp macro="" textlink="">
      <xdr:nvSpPr>
        <xdr:cNvPr id="15" name="RemoveLastLeavesDualRowButton" hidden="1">
          <a:extLst>
            <a:ext uri="{63B3BB69-23CF-44E3-9099-C40C66FF867C}">
              <a14:compatExt xmlns:a14="http://schemas.microsoft.com/office/drawing/2010/main" spid="_x0000_s2142"/>
            </a:ext>
            <a:ext uri="{FF2B5EF4-FFF2-40B4-BE49-F238E27FC236}">
              <a16:creationId xmlns:a16="http://schemas.microsoft.com/office/drawing/2014/main" id="{00000000-0008-0000-0200-00000F000000}"/>
            </a:ext>
          </a:extLst>
        </xdr:cNvPr>
        <xdr:cNvSpPr/>
      </xdr:nvSpPr>
      <xdr:spPr bwMode="auto">
        <a:xfrm>
          <a:off x="18507262" y="16240312"/>
          <a:ext cx="831850" cy="3429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31</xdr:row>
      <xdr:rowOff>114300</xdr:rowOff>
    </xdr:from>
    <xdr:ext cx="1454150" cy="266700"/>
    <xdr:sp macro="" textlink="">
      <xdr:nvSpPr>
        <xdr:cNvPr id="16"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10000000}"/>
            </a:ext>
          </a:extLst>
        </xdr:cNvPr>
        <xdr:cNvSpPr/>
      </xdr:nvSpPr>
      <xdr:spPr bwMode="auto">
        <a:xfrm>
          <a:off x="18259612" y="1573530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32</xdr:row>
      <xdr:rowOff>0</xdr:rowOff>
    </xdr:from>
    <xdr:ext cx="1454150" cy="266700"/>
    <xdr:sp macro="" textlink="">
      <xdr:nvSpPr>
        <xdr:cNvPr id="18"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12000000}"/>
            </a:ext>
          </a:extLst>
        </xdr:cNvPr>
        <xdr:cNvSpPr/>
      </xdr:nvSpPr>
      <xdr:spPr bwMode="auto">
        <a:xfrm>
          <a:off x="18259612" y="161514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32</xdr:row>
      <xdr:rowOff>0</xdr:rowOff>
    </xdr:from>
    <xdr:ext cx="1454150" cy="266700"/>
    <xdr:sp macro="" textlink="">
      <xdr:nvSpPr>
        <xdr:cNvPr id="19"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13000000}"/>
            </a:ext>
          </a:extLst>
        </xdr:cNvPr>
        <xdr:cNvSpPr/>
      </xdr:nvSpPr>
      <xdr:spPr bwMode="auto">
        <a:xfrm>
          <a:off x="18259612" y="161514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32</xdr:row>
      <xdr:rowOff>0</xdr:rowOff>
    </xdr:from>
    <xdr:ext cx="1454150" cy="266700"/>
    <xdr:sp macro="" textlink="">
      <xdr:nvSpPr>
        <xdr:cNvPr id="20"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14000000}"/>
            </a:ext>
          </a:extLst>
        </xdr:cNvPr>
        <xdr:cNvSpPr/>
      </xdr:nvSpPr>
      <xdr:spPr bwMode="auto">
        <a:xfrm>
          <a:off x="18259612" y="161514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32</xdr:row>
      <xdr:rowOff>0</xdr:rowOff>
    </xdr:from>
    <xdr:ext cx="1454150" cy="266700"/>
    <xdr:sp macro="" textlink="">
      <xdr:nvSpPr>
        <xdr:cNvPr id="21"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15000000}"/>
            </a:ext>
          </a:extLst>
        </xdr:cNvPr>
        <xdr:cNvSpPr/>
      </xdr:nvSpPr>
      <xdr:spPr bwMode="auto">
        <a:xfrm>
          <a:off x="18259612" y="161514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323850</xdr:colOff>
      <xdr:row>34</xdr:row>
      <xdr:rowOff>88900</xdr:rowOff>
    </xdr:from>
    <xdr:ext cx="831850" cy="342900"/>
    <xdr:sp macro="" textlink="">
      <xdr:nvSpPr>
        <xdr:cNvPr id="22" name="RemoveLastLeavesDualRowButton" hidden="1">
          <a:extLst>
            <a:ext uri="{63B3BB69-23CF-44E3-9099-C40C66FF867C}">
              <a14:compatExt xmlns:a14="http://schemas.microsoft.com/office/drawing/2010/main" spid="_x0000_s2142"/>
            </a:ext>
            <a:ext uri="{FF2B5EF4-FFF2-40B4-BE49-F238E27FC236}">
              <a16:creationId xmlns:a16="http://schemas.microsoft.com/office/drawing/2014/main" id="{00000000-0008-0000-0200-000016000000}"/>
            </a:ext>
          </a:extLst>
        </xdr:cNvPr>
        <xdr:cNvSpPr/>
      </xdr:nvSpPr>
      <xdr:spPr bwMode="auto">
        <a:xfrm>
          <a:off x="18679085" y="18361959"/>
          <a:ext cx="831850" cy="3429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33</xdr:row>
      <xdr:rowOff>114300</xdr:rowOff>
    </xdr:from>
    <xdr:ext cx="1454150" cy="266700"/>
    <xdr:sp macro="" textlink="">
      <xdr:nvSpPr>
        <xdr:cNvPr id="23"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17000000}"/>
            </a:ext>
          </a:extLst>
        </xdr:cNvPr>
        <xdr:cNvSpPr/>
      </xdr:nvSpPr>
      <xdr:spPr bwMode="auto">
        <a:xfrm>
          <a:off x="18431435" y="17856947"/>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34</xdr:row>
      <xdr:rowOff>0</xdr:rowOff>
    </xdr:from>
    <xdr:ext cx="1454150" cy="266700"/>
    <xdr:sp macro="" textlink="">
      <xdr:nvSpPr>
        <xdr:cNvPr id="24"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18000000}"/>
            </a:ext>
          </a:extLst>
        </xdr:cNvPr>
        <xdr:cNvSpPr/>
      </xdr:nvSpPr>
      <xdr:spPr bwMode="auto">
        <a:xfrm>
          <a:off x="18431435" y="18273059"/>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34</xdr:row>
      <xdr:rowOff>0</xdr:rowOff>
    </xdr:from>
    <xdr:ext cx="1454150" cy="266700"/>
    <xdr:sp macro="" textlink="">
      <xdr:nvSpPr>
        <xdr:cNvPr id="25"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19000000}"/>
            </a:ext>
          </a:extLst>
        </xdr:cNvPr>
        <xdr:cNvSpPr/>
      </xdr:nvSpPr>
      <xdr:spPr bwMode="auto">
        <a:xfrm>
          <a:off x="18431435" y="18273059"/>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34</xdr:row>
      <xdr:rowOff>0</xdr:rowOff>
    </xdr:from>
    <xdr:ext cx="1454150" cy="266700"/>
    <xdr:sp macro="" textlink="">
      <xdr:nvSpPr>
        <xdr:cNvPr id="26"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1A000000}"/>
            </a:ext>
          </a:extLst>
        </xdr:cNvPr>
        <xdr:cNvSpPr/>
      </xdr:nvSpPr>
      <xdr:spPr bwMode="auto">
        <a:xfrm>
          <a:off x="18431435" y="18273059"/>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34</xdr:row>
      <xdr:rowOff>0</xdr:rowOff>
    </xdr:from>
    <xdr:ext cx="1454150" cy="266700"/>
    <xdr:sp macro="" textlink="">
      <xdr:nvSpPr>
        <xdr:cNvPr id="27"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1B000000}"/>
            </a:ext>
          </a:extLst>
        </xdr:cNvPr>
        <xdr:cNvSpPr/>
      </xdr:nvSpPr>
      <xdr:spPr bwMode="auto">
        <a:xfrm>
          <a:off x="18431435" y="18273059"/>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323850</xdr:colOff>
      <xdr:row>36</xdr:row>
      <xdr:rowOff>88900</xdr:rowOff>
    </xdr:from>
    <xdr:ext cx="831850" cy="342900"/>
    <xdr:sp macro="" textlink="">
      <xdr:nvSpPr>
        <xdr:cNvPr id="28" name="RemoveLastLeavesDualRowButton" hidden="1">
          <a:extLst>
            <a:ext uri="{63B3BB69-23CF-44E3-9099-C40C66FF867C}">
              <a14:compatExt xmlns:a14="http://schemas.microsoft.com/office/drawing/2010/main" spid="_x0000_s2142"/>
            </a:ext>
            <a:ext uri="{FF2B5EF4-FFF2-40B4-BE49-F238E27FC236}">
              <a16:creationId xmlns:a16="http://schemas.microsoft.com/office/drawing/2014/main" id="{00000000-0008-0000-0200-00001C000000}"/>
            </a:ext>
          </a:extLst>
        </xdr:cNvPr>
        <xdr:cNvSpPr/>
      </xdr:nvSpPr>
      <xdr:spPr bwMode="auto">
        <a:xfrm>
          <a:off x="18679085" y="18361959"/>
          <a:ext cx="831850" cy="3429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35</xdr:row>
      <xdr:rowOff>114300</xdr:rowOff>
    </xdr:from>
    <xdr:ext cx="1454150" cy="266700"/>
    <xdr:sp macro="" textlink="">
      <xdr:nvSpPr>
        <xdr:cNvPr id="29"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1D000000}"/>
            </a:ext>
          </a:extLst>
        </xdr:cNvPr>
        <xdr:cNvSpPr/>
      </xdr:nvSpPr>
      <xdr:spPr bwMode="auto">
        <a:xfrm>
          <a:off x="18431435" y="17856947"/>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36</xdr:row>
      <xdr:rowOff>0</xdr:rowOff>
    </xdr:from>
    <xdr:ext cx="1454150" cy="266700"/>
    <xdr:sp macro="" textlink="">
      <xdr:nvSpPr>
        <xdr:cNvPr id="30"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1E000000}"/>
            </a:ext>
          </a:extLst>
        </xdr:cNvPr>
        <xdr:cNvSpPr/>
      </xdr:nvSpPr>
      <xdr:spPr bwMode="auto">
        <a:xfrm>
          <a:off x="18431435" y="18273059"/>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36</xdr:row>
      <xdr:rowOff>0</xdr:rowOff>
    </xdr:from>
    <xdr:ext cx="1454150" cy="266700"/>
    <xdr:sp macro="" textlink="">
      <xdr:nvSpPr>
        <xdr:cNvPr id="31"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1F000000}"/>
            </a:ext>
          </a:extLst>
        </xdr:cNvPr>
        <xdr:cNvSpPr/>
      </xdr:nvSpPr>
      <xdr:spPr bwMode="auto">
        <a:xfrm>
          <a:off x="18431435" y="18273059"/>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36</xdr:row>
      <xdr:rowOff>0</xdr:rowOff>
    </xdr:from>
    <xdr:ext cx="1454150" cy="266700"/>
    <xdr:sp macro="" textlink="">
      <xdr:nvSpPr>
        <xdr:cNvPr id="32"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20000000}"/>
            </a:ext>
          </a:extLst>
        </xdr:cNvPr>
        <xdr:cNvSpPr/>
      </xdr:nvSpPr>
      <xdr:spPr bwMode="auto">
        <a:xfrm>
          <a:off x="18431435" y="18273059"/>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36</xdr:row>
      <xdr:rowOff>0</xdr:rowOff>
    </xdr:from>
    <xdr:ext cx="1454150" cy="266700"/>
    <xdr:sp macro="" textlink="">
      <xdr:nvSpPr>
        <xdr:cNvPr id="33"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21000000}"/>
            </a:ext>
          </a:extLst>
        </xdr:cNvPr>
        <xdr:cNvSpPr/>
      </xdr:nvSpPr>
      <xdr:spPr bwMode="auto">
        <a:xfrm>
          <a:off x="18431435" y="18273059"/>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323850</xdr:colOff>
      <xdr:row>38</xdr:row>
      <xdr:rowOff>88900</xdr:rowOff>
    </xdr:from>
    <xdr:ext cx="831850" cy="342900"/>
    <xdr:sp macro="" textlink="">
      <xdr:nvSpPr>
        <xdr:cNvPr id="34" name="RemoveLastLeavesDualRowButton" hidden="1">
          <a:extLst>
            <a:ext uri="{63B3BB69-23CF-44E3-9099-C40C66FF867C}">
              <a14:compatExt xmlns:a14="http://schemas.microsoft.com/office/drawing/2010/main" spid="_x0000_s2142"/>
            </a:ext>
            <a:ext uri="{FF2B5EF4-FFF2-40B4-BE49-F238E27FC236}">
              <a16:creationId xmlns:a16="http://schemas.microsoft.com/office/drawing/2014/main" id="{00000000-0008-0000-0200-000022000000}"/>
            </a:ext>
          </a:extLst>
        </xdr:cNvPr>
        <xdr:cNvSpPr/>
      </xdr:nvSpPr>
      <xdr:spPr bwMode="auto">
        <a:xfrm>
          <a:off x="18679085" y="18361959"/>
          <a:ext cx="831850" cy="3429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37</xdr:row>
      <xdr:rowOff>114300</xdr:rowOff>
    </xdr:from>
    <xdr:ext cx="1454150" cy="266700"/>
    <xdr:sp macro="" textlink="">
      <xdr:nvSpPr>
        <xdr:cNvPr id="35"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23000000}"/>
            </a:ext>
          </a:extLst>
        </xdr:cNvPr>
        <xdr:cNvSpPr/>
      </xdr:nvSpPr>
      <xdr:spPr bwMode="auto">
        <a:xfrm>
          <a:off x="18431435" y="17856947"/>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38</xdr:row>
      <xdr:rowOff>0</xdr:rowOff>
    </xdr:from>
    <xdr:ext cx="1454150" cy="266700"/>
    <xdr:sp macro="" textlink="">
      <xdr:nvSpPr>
        <xdr:cNvPr id="36"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24000000}"/>
            </a:ext>
          </a:extLst>
        </xdr:cNvPr>
        <xdr:cNvSpPr/>
      </xdr:nvSpPr>
      <xdr:spPr bwMode="auto">
        <a:xfrm>
          <a:off x="18431435" y="18273059"/>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38</xdr:row>
      <xdr:rowOff>0</xdr:rowOff>
    </xdr:from>
    <xdr:ext cx="1454150" cy="266700"/>
    <xdr:sp macro="" textlink="">
      <xdr:nvSpPr>
        <xdr:cNvPr id="37"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25000000}"/>
            </a:ext>
          </a:extLst>
        </xdr:cNvPr>
        <xdr:cNvSpPr/>
      </xdr:nvSpPr>
      <xdr:spPr bwMode="auto">
        <a:xfrm>
          <a:off x="18431435" y="18273059"/>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38</xdr:row>
      <xdr:rowOff>0</xdr:rowOff>
    </xdr:from>
    <xdr:ext cx="1454150" cy="266700"/>
    <xdr:sp macro="" textlink="">
      <xdr:nvSpPr>
        <xdr:cNvPr id="38"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26000000}"/>
            </a:ext>
          </a:extLst>
        </xdr:cNvPr>
        <xdr:cNvSpPr/>
      </xdr:nvSpPr>
      <xdr:spPr bwMode="auto">
        <a:xfrm>
          <a:off x="18431435" y="18273059"/>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38</xdr:row>
      <xdr:rowOff>0</xdr:rowOff>
    </xdr:from>
    <xdr:ext cx="1454150" cy="266700"/>
    <xdr:sp macro="" textlink="">
      <xdr:nvSpPr>
        <xdr:cNvPr id="39"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27000000}"/>
            </a:ext>
          </a:extLst>
        </xdr:cNvPr>
        <xdr:cNvSpPr/>
      </xdr:nvSpPr>
      <xdr:spPr bwMode="auto">
        <a:xfrm>
          <a:off x="18431435" y="18273059"/>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323850</xdr:colOff>
      <xdr:row>40</xdr:row>
      <xdr:rowOff>88900</xdr:rowOff>
    </xdr:from>
    <xdr:ext cx="831850" cy="342900"/>
    <xdr:sp macro="" textlink="">
      <xdr:nvSpPr>
        <xdr:cNvPr id="40" name="RemoveLastLeavesDualRowButton" hidden="1">
          <a:extLst>
            <a:ext uri="{63B3BB69-23CF-44E3-9099-C40C66FF867C}">
              <a14:compatExt xmlns:a14="http://schemas.microsoft.com/office/drawing/2010/main" spid="_x0000_s2142"/>
            </a:ext>
            <a:ext uri="{FF2B5EF4-FFF2-40B4-BE49-F238E27FC236}">
              <a16:creationId xmlns:a16="http://schemas.microsoft.com/office/drawing/2014/main" id="{00000000-0008-0000-0200-000028000000}"/>
            </a:ext>
          </a:extLst>
        </xdr:cNvPr>
        <xdr:cNvSpPr/>
      </xdr:nvSpPr>
      <xdr:spPr bwMode="auto">
        <a:xfrm>
          <a:off x="18679085" y="18361959"/>
          <a:ext cx="831850" cy="3429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39</xdr:row>
      <xdr:rowOff>114300</xdr:rowOff>
    </xdr:from>
    <xdr:ext cx="1454150" cy="266700"/>
    <xdr:sp macro="" textlink="">
      <xdr:nvSpPr>
        <xdr:cNvPr id="41"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29000000}"/>
            </a:ext>
          </a:extLst>
        </xdr:cNvPr>
        <xdr:cNvSpPr/>
      </xdr:nvSpPr>
      <xdr:spPr bwMode="auto">
        <a:xfrm>
          <a:off x="18431435" y="17856947"/>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40</xdr:row>
      <xdr:rowOff>0</xdr:rowOff>
    </xdr:from>
    <xdr:ext cx="1454150" cy="266700"/>
    <xdr:sp macro="" textlink="">
      <xdr:nvSpPr>
        <xdr:cNvPr id="42"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2A000000}"/>
            </a:ext>
          </a:extLst>
        </xdr:cNvPr>
        <xdr:cNvSpPr/>
      </xdr:nvSpPr>
      <xdr:spPr bwMode="auto">
        <a:xfrm>
          <a:off x="18431435" y="18273059"/>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40</xdr:row>
      <xdr:rowOff>0</xdr:rowOff>
    </xdr:from>
    <xdr:ext cx="1454150" cy="266700"/>
    <xdr:sp macro="" textlink="">
      <xdr:nvSpPr>
        <xdr:cNvPr id="43"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2B000000}"/>
            </a:ext>
          </a:extLst>
        </xdr:cNvPr>
        <xdr:cNvSpPr/>
      </xdr:nvSpPr>
      <xdr:spPr bwMode="auto">
        <a:xfrm>
          <a:off x="18431435" y="18273059"/>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40</xdr:row>
      <xdr:rowOff>0</xdr:rowOff>
    </xdr:from>
    <xdr:ext cx="1454150" cy="266700"/>
    <xdr:sp macro="" textlink="">
      <xdr:nvSpPr>
        <xdr:cNvPr id="44"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2C000000}"/>
            </a:ext>
          </a:extLst>
        </xdr:cNvPr>
        <xdr:cNvSpPr/>
      </xdr:nvSpPr>
      <xdr:spPr bwMode="auto">
        <a:xfrm>
          <a:off x="18431435" y="18273059"/>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40</xdr:row>
      <xdr:rowOff>0</xdr:rowOff>
    </xdr:from>
    <xdr:ext cx="1454150" cy="266700"/>
    <xdr:sp macro="" textlink="">
      <xdr:nvSpPr>
        <xdr:cNvPr id="45"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2D000000}"/>
            </a:ext>
          </a:extLst>
        </xdr:cNvPr>
        <xdr:cNvSpPr/>
      </xdr:nvSpPr>
      <xdr:spPr bwMode="auto">
        <a:xfrm>
          <a:off x="18431435" y="18273059"/>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323850</xdr:colOff>
      <xdr:row>42</xdr:row>
      <xdr:rowOff>88900</xdr:rowOff>
    </xdr:from>
    <xdr:ext cx="831850" cy="342900"/>
    <xdr:sp macro="" textlink="">
      <xdr:nvSpPr>
        <xdr:cNvPr id="46" name="RemoveLastLeavesDualRowButton" hidden="1">
          <a:extLst>
            <a:ext uri="{63B3BB69-23CF-44E3-9099-C40C66FF867C}">
              <a14:compatExt xmlns:a14="http://schemas.microsoft.com/office/drawing/2010/main" spid="_x0000_s2142"/>
            </a:ext>
            <a:ext uri="{FF2B5EF4-FFF2-40B4-BE49-F238E27FC236}">
              <a16:creationId xmlns:a16="http://schemas.microsoft.com/office/drawing/2014/main" id="{00000000-0008-0000-0200-00002E000000}"/>
            </a:ext>
          </a:extLst>
        </xdr:cNvPr>
        <xdr:cNvSpPr/>
      </xdr:nvSpPr>
      <xdr:spPr bwMode="auto">
        <a:xfrm>
          <a:off x="18679085" y="18361959"/>
          <a:ext cx="831850" cy="3429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41</xdr:row>
      <xdr:rowOff>114300</xdr:rowOff>
    </xdr:from>
    <xdr:ext cx="1454150" cy="266700"/>
    <xdr:sp macro="" textlink="">
      <xdr:nvSpPr>
        <xdr:cNvPr id="47"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2F000000}"/>
            </a:ext>
          </a:extLst>
        </xdr:cNvPr>
        <xdr:cNvSpPr/>
      </xdr:nvSpPr>
      <xdr:spPr bwMode="auto">
        <a:xfrm>
          <a:off x="18431435" y="17856947"/>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42</xdr:row>
      <xdr:rowOff>0</xdr:rowOff>
    </xdr:from>
    <xdr:ext cx="1454150" cy="266700"/>
    <xdr:sp macro="" textlink="">
      <xdr:nvSpPr>
        <xdr:cNvPr id="48"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30000000}"/>
            </a:ext>
          </a:extLst>
        </xdr:cNvPr>
        <xdr:cNvSpPr/>
      </xdr:nvSpPr>
      <xdr:spPr bwMode="auto">
        <a:xfrm>
          <a:off x="18431435" y="18273059"/>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42</xdr:row>
      <xdr:rowOff>0</xdr:rowOff>
    </xdr:from>
    <xdr:ext cx="1454150" cy="266700"/>
    <xdr:sp macro="" textlink="">
      <xdr:nvSpPr>
        <xdr:cNvPr id="49"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31000000}"/>
            </a:ext>
          </a:extLst>
        </xdr:cNvPr>
        <xdr:cNvSpPr/>
      </xdr:nvSpPr>
      <xdr:spPr bwMode="auto">
        <a:xfrm>
          <a:off x="18431435" y="18273059"/>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42</xdr:row>
      <xdr:rowOff>0</xdr:rowOff>
    </xdr:from>
    <xdr:ext cx="1454150" cy="266700"/>
    <xdr:sp macro="" textlink="">
      <xdr:nvSpPr>
        <xdr:cNvPr id="50"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32000000}"/>
            </a:ext>
          </a:extLst>
        </xdr:cNvPr>
        <xdr:cNvSpPr/>
      </xdr:nvSpPr>
      <xdr:spPr bwMode="auto">
        <a:xfrm>
          <a:off x="18431435" y="18273059"/>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42</xdr:row>
      <xdr:rowOff>0</xdr:rowOff>
    </xdr:from>
    <xdr:ext cx="1454150" cy="266700"/>
    <xdr:sp macro="" textlink="">
      <xdr:nvSpPr>
        <xdr:cNvPr id="51"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33000000}"/>
            </a:ext>
          </a:extLst>
        </xdr:cNvPr>
        <xdr:cNvSpPr/>
      </xdr:nvSpPr>
      <xdr:spPr bwMode="auto">
        <a:xfrm>
          <a:off x="18431435" y="18273059"/>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323850</xdr:colOff>
      <xdr:row>44</xdr:row>
      <xdr:rowOff>88900</xdr:rowOff>
    </xdr:from>
    <xdr:ext cx="831850" cy="342900"/>
    <xdr:sp macro="" textlink="">
      <xdr:nvSpPr>
        <xdr:cNvPr id="52" name="RemoveLastLeavesDualRowButton" hidden="1">
          <a:extLst>
            <a:ext uri="{63B3BB69-23CF-44E3-9099-C40C66FF867C}">
              <a14:compatExt xmlns:a14="http://schemas.microsoft.com/office/drawing/2010/main" spid="_x0000_s2142"/>
            </a:ext>
            <a:ext uri="{FF2B5EF4-FFF2-40B4-BE49-F238E27FC236}">
              <a16:creationId xmlns:a16="http://schemas.microsoft.com/office/drawing/2014/main" id="{00000000-0008-0000-0200-000034000000}"/>
            </a:ext>
          </a:extLst>
        </xdr:cNvPr>
        <xdr:cNvSpPr/>
      </xdr:nvSpPr>
      <xdr:spPr bwMode="auto">
        <a:xfrm>
          <a:off x="18679085" y="18361959"/>
          <a:ext cx="831850" cy="3429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43</xdr:row>
      <xdr:rowOff>114300</xdr:rowOff>
    </xdr:from>
    <xdr:ext cx="1454150" cy="266700"/>
    <xdr:sp macro="" textlink="">
      <xdr:nvSpPr>
        <xdr:cNvPr id="53"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35000000}"/>
            </a:ext>
          </a:extLst>
        </xdr:cNvPr>
        <xdr:cNvSpPr/>
      </xdr:nvSpPr>
      <xdr:spPr bwMode="auto">
        <a:xfrm>
          <a:off x="18431435" y="17856947"/>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44</xdr:row>
      <xdr:rowOff>0</xdr:rowOff>
    </xdr:from>
    <xdr:ext cx="1454150" cy="266700"/>
    <xdr:sp macro="" textlink="">
      <xdr:nvSpPr>
        <xdr:cNvPr id="54"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36000000}"/>
            </a:ext>
          </a:extLst>
        </xdr:cNvPr>
        <xdr:cNvSpPr/>
      </xdr:nvSpPr>
      <xdr:spPr bwMode="auto">
        <a:xfrm>
          <a:off x="18431435" y="18273059"/>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44</xdr:row>
      <xdr:rowOff>0</xdr:rowOff>
    </xdr:from>
    <xdr:ext cx="1454150" cy="266700"/>
    <xdr:sp macro="" textlink="">
      <xdr:nvSpPr>
        <xdr:cNvPr id="55"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37000000}"/>
            </a:ext>
          </a:extLst>
        </xdr:cNvPr>
        <xdr:cNvSpPr/>
      </xdr:nvSpPr>
      <xdr:spPr bwMode="auto">
        <a:xfrm>
          <a:off x="18431435" y="18273059"/>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44</xdr:row>
      <xdr:rowOff>0</xdr:rowOff>
    </xdr:from>
    <xdr:ext cx="1454150" cy="266700"/>
    <xdr:sp macro="" textlink="">
      <xdr:nvSpPr>
        <xdr:cNvPr id="56"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38000000}"/>
            </a:ext>
          </a:extLst>
        </xdr:cNvPr>
        <xdr:cNvSpPr/>
      </xdr:nvSpPr>
      <xdr:spPr bwMode="auto">
        <a:xfrm>
          <a:off x="18431435" y="18273059"/>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44</xdr:row>
      <xdr:rowOff>0</xdr:rowOff>
    </xdr:from>
    <xdr:ext cx="1454150" cy="266700"/>
    <xdr:sp macro="" textlink="">
      <xdr:nvSpPr>
        <xdr:cNvPr id="57"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39000000}"/>
            </a:ext>
          </a:extLst>
        </xdr:cNvPr>
        <xdr:cNvSpPr/>
      </xdr:nvSpPr>
      <xdr:spPr bwMode="auto">
        <a:xfrm>
          <a:off x="18431435" y="18273059"/>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323850</xdr:colOff>
      <xdr:row>46</xdr:row>
      <xdr:rowOff>88900</xdr:rowOff>
    </xdr:from>
    <xdr:ext cx="831850" cy="342900"/>
    <xdr:sp macro="" textlink="">
      <xdr:nvSpPr>
        <xdr:cNvPr id="58" name="RemoveLastLeavesDualRowButton" hidden="1">
          <a:extLst>
            <a:ext uri="{63B3BB69-23CF-44E3-9099-C40C66FF867C}">
              <a14:compatExt xmlns:a14="http://schemas.microsoft.com/office/drawing/2010/main" spid="_x0000_s2142"/>
            </a:ext>
            <a:ext uri="{FF2B5EF4-FFF2-40B4-BE49-F238E27FC236}">
              <a16:creationId xmlns:a16="http://schemas.microsoft.com/office/drawing/2014/main" id="{00000000-0008-0000-0200-00003A000000}"/>
            </a:ext>
          </a:extLst>
        </xdr:cNvPr>
        <xdr:cNvSpPr/>
      </xdr:nvSpPr>
      <xdr:spPr bwMode="auto">
        <a:xfrm>
          <a:off x="18679085" y="18361959"/>
          <a:ext cx="831850" cy="3429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45</xdr:row>
      <xdr:rowOff>114300</xdr:rowOff>
    </xdr:from>
    <xdr:ext cx="1454150" cy="266700"/>
    <xdr:sp macro="" textlink="">
      <xdr:nvSpPr>
        <xdr:cNvPr id="59"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3B000000}"/>
            </a:ext>
          </a:extLst>
        </xdr:cNvPr>
        <xdr:cNvSpPr/>
      </xdr:nvSpPr>
      <xdr:spPr bwMode="auto">
        <a:xfrm>
          <a:off x="18431435" y="17856947"/>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60"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3C000000}"/>
            </a:ext>
          </a:extLst>
        </xdr:cNvPr>
        <xdr:cNvSpPr/>
      </xdr:nvSpPr>
      <xdr:spPr bwMode="auto">
        <a:xfrm>
          <a:off x="18431435" y="18273059"/>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61"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3D000000}"/>
            </a:ext>
          </a:extLst>
        </xdr:cNvPr>
        <xdr:cNvSpPr/>
      </xdr:nvSpPr>
      <xdr:spPr bwMode="auto">
        <a:xfrm>
          <a:off x="18431435" y="18273059"/>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62"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3E000000}"/>
            </a:ext>
          </a:extLst>
        </xdr:cNvPr>
        <xdr:cNvSpPr/>
      </xdr:nvSpPr>
      <xdr:spPr bwMode="auto">
        <a:xfrm>
          <a:off x="18431435" y="18273059"/>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63"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3F000000}"/>
            </a:ext>
          </a:extLst>
        </xdr:cNvPr>
        <xdr:cNvSpPr/>
      </xdr:nvSpPr>
      <xdr:spPr bwMode="auto">
        <a:xfrm>
          <a:off x="18431435" y="18273059"/>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18</xdr:col>
          <xdr:colOff>104775</xdr:colOff>
          <xdr:row>29</xdr:row>
          <xdr:rowOff>142875</xdr:rowOff>
        </xdr:from>
        <xdr:to>
          <xdr:col>18</xdr:col>
          <xdr:colOff>1533525</xdr:colOff>
          <xdr:row>29</xdr:row>
          <xdr:rowOff>419100</xdr:rowOff>
        </xdr:to>
        <xdr:sp macro="" textlink="">
          <xdr:nvSpPr>
            <xdr:cNvPr id="2146" name="InsertPlanet1aDualRowButton" hidden="1">
              <a:extLst>
                <a:ext uri="{63B3BB69-23CF-44E3-9099-C40C66FF867C}">
                  <a14:compatExt spid="_x0000_s2146"/>
                </a:ext>
                <a:ext uri="{FF2B5EF4-FFF2-40B4-BE49-F238E27FC236}">
                  <a16:creationId xmlns:a16="http://schemas.microsoft.com/office/drawing/2014/main" id="{00000000-0008-0000-0200-000062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oneCellAnchor>
    <xdr:from>
      <xdr:col>18</xdr:col>
      <xdr:colOff>76200</xdr:colOff>
      <xdr:row>30</xdr:row>
      <xdr:rowOff>0</xdr:rowOff>
    </xdr:from>
    <xdr:ext cx="1454150" cy="266700"/>
    <xdr:sp macro="" textlink="">
      <xdr:nvSpPr>
        <xdr:cNvPr id="2048"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00080000}"/>
            </a:ext>
          </a:extLst>
        </xdr:cNvPr>
        <xdr:cNvSpPr/>
      </xdr:nvSpPr>
      <xdr:spPr bwMode="auto">
        <a:xfrm>
          <a:off x="18431435" y="16796124"/>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2049"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01080000}"/>
            </a:ext>
          </a:extLst>
        </xdr:cNvPr>
        <xdr:cNvSpPr/>
      </xdr:nvSpPr>
      <xdr:spPr bwMode="auto">
        <a:xfrm>
          <a:off x="18431435" y="17326535"/>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18</xdr:col>
          <xdr:colOff>104775</xdr:colOff>
          <xdr:row>31</xdr:row>
          <xdr:rowOff>142875</xdr:rowOff>
        </xdr:from>
        <xdr:to>
          <xdr:col>18</xdr:col>
          <xdr:colOff>1543050</xdr:colOff>
          <xdr:row>31</xdr:row>
          <xdr:rowOff>438150</xdr:rowOff>
        </xdr:to>
        <xdr:sp macro="" textlink="">
          <xdr:nvSpPr>
            <xdr:cNvPr id="2147" name="InsertPlanet1bDualRow" hidden="1">
              <a:extLst>
                <a:ext uri="{63B3BB69-23CF-44E3-9099-C40C66FF867C}">
                  <a14:compatExt spid="_x0000_s2147"/>
                </a:ext>
                <a:ext uri="{FF2B5EF4-FFF2-40B4-BE49-F238E27FC236}">
                  <a16:creationId xmlns:a16="http://schemas.microsoft.com/office/drawing/2014/main" id="{00000000-0008-0000-0200-000063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123825</xdr:colOff>
          <xdr:row>33</xdr:row>
          <xdr:rowOff>142875</xdr:rowOff>
        </xdr:from>
        <xdr:to>
          <xdr:col>18</xdr:col>
          <xdr:colOff>1552575</xdr:colOff>
          <xdr:row>33</xdr:row>
          <xdr:rowOff>438150</xdr:rowOff>
        </xdr:to>
        <xdr:sp macro="" textlink="">
          <xdr:nvSpPr>
            <xdr:cNvPr id="2148" name="InsertPlanet1DualRow" hidden="1">
              <a:extLst>
                <a:ext uri="{63B3BB69-23CF-44E3-9099-C40C66FF867C}">
                  <a14:compatExt spid="_x0000_s2148"/>
                </a:ext>
                <a:ext uri="{FF2B5EF4-FFF2-40B4-BE49-F238E27FC236}">
                  <a16:creationId xmlns:a16="http://schemas.microsoft.com/office/drawing/2014/main" id="{00000000-0008-0000-0200-000064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104775</xdr:colOff>
          <xdr:row>35</xdr:row>
          <xdr:rowOff>142875</xdr:rowOff>
        </xdr:from>
        <xdr:to>
          <xdr:col>18</xdr:col>
          <xdr:colOff>1533525</xdr:colOff>
          <xdr:row>35</xdr:row>
          <xdr:rowOff>419100</xdr:rowOff>
        </xdr:to>
        <xdr:sp macro="" textlink="">
          <xdr:nvSpPr>
            <xdr:cNvPr id="2149" name="InsertPlanet2DualRowButton" hidden="1">
              <a:extLst>
                <a:ext uri="{63B3BB69-23CF-44E3-9099-C40C66FF867C}">
                  <a14:compatExt spid="_x0000_s2149"/>
                </a:ext>
                <a:ext uri="{FF2B5EF4-FFF2-40B4-BE49-F238E27FC236}">
                  <a16:creationId xmlns:a16="http://schemas.microsoft.com/office/drawing/2014/main" id="{00000000-0008-0000-0200-00006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oneCellAnchor>
    <xdr:from>
      <xdr:col>18</xdr:col>
      <xdr:colOff>76200</xdr:colOff>
      <xdr:row>29</xdr:row>
      <xdr:rowOff>0</xdr:rowOff>
    </xdr:from>
    <xdr:ext cx="1454150" cy="266700"/>
    <xdr:sp macro="" textlink="">
      <xdr:nvSpPr>
        <xdr:cNvPr id="2050"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02080000}"/>
            </a:ext>
          </a:extLst>
        </xdr:cNvPr>
        <xdr:cNvSpPr/>
      </xdr:nvSpPr>
      <xdr:spPr bwMode="auto">
        <a:xfrm>
          <a:off x="18431435" y="1573530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32</xdr:row>
      <xdr:rowOff>0</xdr:rowOff>
    </xdr:from>
    <xdr:ext cx="1454150" cy="266700"/>
    <xdr:sp macro="" textlink="">
      <xdr:nvSpPr>
        <xdr:cNvPr id="2051"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03080000}"/>
            </a:ext>
          </a:extLst>
        </xdr:cNvPr>
        <xdr:cNvSpPr/>
      </xdr:nvSpPr>
      <xdr:spPr bwMode="auto">
        <a:xfrm>
          <a:off x="18431435" y="1944818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18</xdr:col>
          <xdr:colOff>161925</xdr:colOff>
          <xdr:row>37</xdr:row>
          <xdr:rowOff>123825</xdr:rowOff>
        </xdr:from>
        <xdr:to>
          <xdr:col>18</xdr:col>
          <xdr:colOff>1590675</xdr:colOff>
          <xdr:row>37</xdr:row>
          <xdr:rowOff>400050</xdr:rowOff>
        </xdr:to>
        <xdr:sp macro="" textlink="">
          <xdr:nvSpPr>
            <xdr:cNvPr id="2162" name="InsertPlanet3DualRowButton" hidden="1">
              <a:extLst>
                <a:ext uri="{63B3BB69-23CF-44E3-9099-C40C66FF867C}">
                  <a14:compatExt spid="_x0000_s2162"/>
                </a:ext>
                <a:ext uri="{FF2B5EF4-FFF2-40B4-BE49-F238E27FC236}">
                  <a16:creationId xmlns:a16="http://schemas.microsoft.com/office/drawing/2014/main" id="{00000000-0008-0000-0200-000072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161925</xdr:colOff>
          <xdr:row>39</xdr:row>
          <xdr:rowOff>171450</xdr:rowOff>
        </xdr:from>
        <xdr:to>
          <xdr:col>18</xdr:col>
          <xdr:colOff>1638300</xdr:colOff>
          <xdr:row>39</xdr:row>
          <xdr:rowOff>447675</xdr:rowOff>
        </xdr:to>
        <xdr:sp macro="" textlink="">
          <xdr:nvSpPr>
            <xdr:cNvPr id="2163" name="InsertPlanet4DualRowButton" hidden="1">
              <a:extLst>
                <a:ext uri="{63B3BB69-23CF-44E3-9099-C40C66FF867C}">
                  <a14:compatExt spid="_x0000_s2163"/>
                </a:ext>
                <a:ext uri="{FF2B5EF4-FFF2-40B4-BE49-F238E27FC236}">
                  <a16:creationId xmlns:a16="http://schemas.microsoft.com/office/drawing/2014/main" id="{00000000-0008-0000-0200-000073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142875</xdr:colOff>
          <xdr:row>41</xdr:row>
          <xdr:rowOff>123825</xdr:rowOff>
        </xdr:from>
        <xdr:to>
          <xdr:col>18</xdr:col>
          <xdr:colOff>1619250</xdr:colOff>
          <xdr:row>41</xdr:row>
          <xdr:rowOff>400050</xdr:rowOff>
        </xdr:to>
        <xdr:sp macro="" textlink="">
          <xdr:nvSpPr>
            <xdr:cNvPr id="2164" name="InsertPlanet5DualRowButton" hidden="1">
              <a:extLst>
                <a:ext uri="{63B3BB69-23CF-44E3-9099-C40C66FF867C}">
                  <a14:compatExt spid="_x0000_s2164"/>
                </a:ext>
                <a:ext uri="{FF2B5EF4-FFF2-40B4-BE49-F238E27FC236}">
                  <a16:creationId xmlns:a16="http://schemas.microsoft.com/office/drawing/2014/main" id="{00000000-0008-0000-0200-000074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276225</xdr:colOff>
          <xdr:row>43</xdr:row>
          <xdr:rowOff>133350</xdr:rowOff>
        </xdr:from>
        <xdr:to>
          <xdr:col>18</xdr:col>
          <xdr:colOff>1724025</xdr:colOff>
          <xdr:row>43</xdr:row>
          <xdr:rowOff>409575</xdr:rowOff>
        </xdr:to>
        <xdr:sp macro="" textlink="">
          <xdr:nvSpPr>
            <xdr:cNvPr id="2165" name="InsertPlanet6LDualRowButton" hidden="1">
              <a:extLst>
                <a:ext uri="{63B3BB69-23CF-44E3-9099-C40C66FF867C}">
                  <a14:compatExt spid="_x0000_s2165"/>
                </a:ext>
                <a:ext uri="{FF2B5EF4-FFF2-40B4-BE49-F238E27FC236}">
                  <a16:creationId xmlns:a16="http://schemas.microsoft.com/office/drawing/2014/main" id="{00000000-0008-0000-0200-00007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oneCellAnchor>
    <xdr:from>
      <xdr:col>18</xdr:col>
      <xdr:colOff>76200</xdr:colOff>
      <xdr:row>36</xdr:row>
      <xdr:rowOff>0</xdr:rowOff>
    </xdr:from>
    <xdr:ext cx="1454150" cy="266700"/>
    <xdr:sp macro="" textlink="">
      <xdr:nvSpPr>
        <xdr:cNvPr id="2052"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04080000}"/>
            </a:ext>
          </a:extLst>
        </xdr:cNvPr>
        <xdr:cNvSpPr/>
      </xdr:nvSpPr>
      <xdr:spPr bwMode="auto">
        <a:xfrm>
          <a:off x="18431435" y="22100241"/>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38</xdr:row>
      <xdr:rowOff>0</xdr:rowOff>
    </xdr:from>
    <xdr:ext cx="1454150" cy="266700"/>
    <xdr:sp macro="" textlink="">
      <xdr:nvSpPr>
        <xdr:cNvPr id="2053"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05080000}"/>
            </a:ext>
          </a:extLst>
        </xdr:cNvPr>
        <xdr:cNvSpPr/>
      </xdr:nvSpPr>
      <xdr:spPr bwMode="auto">
        <a:xfrm>
          <a:off x="18431435" y="23691476"/>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40</xdr:row>
      <xdr:rowOff>0</xdr:rowOff>
    </xdr:from>
    <xdr:ext cx="1454150" cy="266700"/>
    <xdr:sp macro="" textlink="">
      <xdr:nvSpPr>
        <xdr:cNvPr id="2054"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06080000}"/>
            </a:ext>
          </a:extLst>
        </xdr:cNvPr>
        <xdr:cNvSpPr/>
      </xdr:nvSpPr>
      <xdr:spPr bwMode="auto">
        <a:xfrm>
          <a:off x="18431435" y="252827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42</xdr:row>
      <xdr:rowOff>0</xdr:rowOff>
    </xdr:from>
    <xdr:ext cx="1454150" cy="266700"/>
    <xdr:sp macro="" textlink="">
      <xdr:nvSpPr>
        <xdr:cNvPr id="2055"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07080000}"/>
            </a:ext>
          </a:extLst>
        </xdr:cNvPr>
        <xdr:cNvSpPr/>
      </xdr:nvSpPr>
      <xdr:spPr bwMode="auto">
        <a:xfrm>
          <a:off x="18431435" y="26873947"/>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44</xdr:row>
      <xdr:rowOff>0</xdr:rowOff>
    </xdr:from>
    <xdr:ext cx="1454150" cy="266700"/>
    <xdr:sp macro="" textlink="">
      <xdr:nvSpPr>
        <xdr:cNvPr id="2056"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08080000}"/>
            </a:ext>
          </a:extLst>
        </xdr:cNvPr>
        <xdr:cNvSpPr/>
      </xdr:nvSpPr>
      <xdr:spPr bwMode="auto">
        <a:xfrm>
          <a:off x="18431435" y="2846518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057"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09080000}"/>
            </a:ext>
          </a:extLst>
        </xdr:cNvPr>
        <xdr:cNvSpPr/>
      </xdr:nvSpPr>
      <xdr:spPr bwMode="auto">
        <a:xfrm>
          <a:off x="18431435" y="30056418"/>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18</xdr:col>
          <xdr:colOff>438150</xdr:colOff>
          <xdr:row>30</xdr:row>
          <xdr:rowOff>152400</xdr:rowOff>
        </xdr:from>
        <xdr:to>
          <xdr:col>18</xdr:col>
          <xdr:colOff>1333500</xdr:colOff>
          <xdr:row>30</xdr:row>
          <xdr:rowOff>419100</xdr:rowOff>
        </xdr:to>
        <xdr:sp macro="" textlink="">
          <xdr:nvSpPr>
            <xdr:cNvPr id="2167" name="RemoveLastPlanet1aDualRowButton" hidden="1">
              <a:extLst>
                <a:ext uri="{63B3BB69-23CF-44E3-9099-C40C66FF867C}">
                  <a14:compatExt spid="_x0000_s2167"/>
                </a:ext>
                <a:ext uri="{FF2B5EF4-FFF2-40B4-BE49-F238E27FC236}">
                  <a16:creationId xmlns:a16="http://schemas.microsoft.com/office/drawing/2014/main" id="{00000000-0008-0000-0200-000077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438150</xdr:colOff>
          <xdr:row>32</xdr:row>
          <xdr:rowOff>133350</xdr:rowOff>
        </xdr:from>
        <xdr:to>
          <xdr:col>18</xdr:col>
          <xdr:colOff>1333500</xdr:colOff>
          <xdr:row>32</xdr:row>
          <xdr:rowOff>400050</xdr:rowOff>
        </xdr:to>
        <xdr:sp macro="" textlink="">
          <xdr:nvSpPr>
            <xdr:cNvPr id="2168" name="RemoveLastPlanet1bDualRowButton" hidden="1">
              <a:extLst>
                <a:ext uri="{63B3BB69-23CF-44E3-9099-C40C66FF867C}">
                  <a14:compatExt spid="_x0000_s2168"/>
                </a:ext>
                <a:ext uri="{FF2B5EF4-FFF2-40B4-BE49-F238E27FC236}">
                  <a16:creationId xmlns:a16="http://schemas.microsoft.com/office/drawing/2014/main" id="{00000000-0008-0000-0200-000078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438150</xdr:colOff>
          <xdr:row>36</xdr:row>
          <xdr:rowOff>161925</xdr:rowOff>
        </xdr:from>
        <xdr:to>
          <xdr:col>18</xdr:col>
          <xdr:colOff>1333500</xdr:colOff>
          <xdr:row>36</xdr:row>
          <xdr:rowOff>428625</xdr:rowOff>
        </xdr:to>
        <xdr:sp macro="" textlink="">
          <xdr:nvSpPr>
            <xdr:cNvPr id="2169" name="RemoveLastPlanet2DualRowButton" hidden="1">
              <a:extLst>
                <a:ext uri="{63B3BB69-23CF-44E3-9099-C40C66FF867C}">
                  <a14:compatExt spid="_x0000_s2169"/>
                </a:ext>
                <a:ext uri="{FF2B5EF4-FFF2-40B4-BE49-F238E27FC236}">
                  <a16:creationId xmlns:a16="http://schemas.microsoft.com/office/drawing/2014/main" id="{00000000-0008-0000-0200-000079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438150</xdr:colOff>
          <xdr:row>38</xdr:row>
          <xdr:rowOff>123825</xdr:rowOff>
        </xdr:from>
        <xdr:to>
          <xdr:col>18</xdr:col>
          <xdr:colOff>1333500</xdr:colOff>
          <xdr:row>38</xdr:row>
          <xdr:rowOff>390525</xdr:rowOff>
        </xdr:to>
        <xdr:sp macro="" textlink="">
          <xdr:nvSpPr>
            <xdr:cNvPr id="2170" name="RemoveLastPlanet3DualRowButton" hidden="1">
              <a:extLst>
                <a:ext uri="{63B3BB69-23CF-44E3-9099-C40C66FF867C}">
                  <a14:compatExt spid="_x0000_s2170"/>
                </a:ext>
                <a:ext uri="{FF2B5EF4-FFF2-40B4-BE49-F238E27FC236}">
                  <a16:creationId xmlns:a16="http://schemas.microsoft.com/office/drawing/2014/main" id="{00000000-0008-0000-0200-00007A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438150</xdr:colOff>
          <xdr:row>40</xdr:row>
          <xdr:rowOff>142875</xdr:rowOff>
        </xdr:from>
        <xdr:to>
          <xdr:col>18</xdr:col>
          <xdr:colOff>1333500</xdr:colOff>
          <xdr:row>40</xdr:row>
          <xdr:rowOff>409575</xdr:rowOff>
        </xdr:to>
        <xdr:sp macro="" textlink="">
          <xdr:nvSpPr>
            <xdr:cNvPr id="2171" name="RemoveLastPlanet4DualRowButton" hidden="1">
              <a:extLst>
                <a:ext uri="{63B3BB69-23CF-44E3-9099-C40C66FF867C}">
                  <a14:compatExt spid="_x0000_s2171"/>
                </a:ext>
                <a:ext uri="{FF2B5EF4-FFF2-40B4-BE49-F238E27FC236}">
                  <a16:creationId xmlns:a16="http://schemas.microsoft.com/office/drawing/2014/main" id="{00000000-0008-0000-0200-00007B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438150</xdr:colOff>
          <xdr:row>42</xdr:row>
          <xdr:rowOff>142875</xdr:rowOff>
        </xdr:from>
        <xdr:to>
          <xdr:col>18</xdr:col>
          <xdr:colOff>1333500</xdr:colOff>
          <xdr:row>42</xdr:row>
          <xdr:rowOff>409575</xdr:rowOff>
        </xdr:to>
        <xdr:sp macro="" textlink="">
          <xdr:nvSpPr>
            <xdr:cNvPr id="2172" name="RemoveLastPlanet5DualRowButton" hidden="1">
              <a:extLst>
                <a:ext uri="{63B3BB69-23CF-44E3-9099-C40C66FF867C}">
                  <a14:compatExt spid="_x0000_s2172"/>
                </a:ext>
                <a:ext uri="{FF2B5EF4-FFF2-40B4-BE49-F238E27FC236}">
                  <a16:creationId xmlns:a16="http://schemas.microsoft.com/office/drawing/2014/main" id="{00000000-0008-0000-0200-00007C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438150</xdr:colOff>
          <xdr:row>44</xdr:row>
          <xdr:rowOff>104775</xdr:rowOff>
        </xdr:from>
        <xdr:to>
          <xdr:col>18</xdr:col>
          <xdr:colOff>1333500</xdr:colOff>
          <xdr:row>44</xdr:row>
          <xdr:rowOff>371475</xdr:rowOff>
        </xdr:to>
        <xdr:sp macro="" textlink="">
          <xdr:nvSpPr>
            <xdr:cNvPr id="2173" name="RemoveLastPlanet6LDualRowButton" hidden="1">
              <a:extLst>
                <a:ext uri="{63B3BB69-23CF-44E3-9099-C40C66FF867C}">
                  <a14:compatExt spid="_x0000_s2173"/>
                </a:ext>
                <a:ext uri="{FF2B5EF4-FFF2-40B4-BE49-F238E27FC236}">
                  <a16:creationId xmlns:a16="http://schemas.microsoft.com/office/drawing/2014/main" id="{00000000-0008-0000-0200-00007D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438150</xdr:colOff>
          <xdr:row>34</xdr:row>
          <xdr:rowOff>152400</xdr:rowOff>
        </xdr:from>
        <xdr:to>
          <xdr:col>18</xdr:col>
          <xdr:colOff>1333500</xdr:colOff>
          <xdr:row>34</xdr:row>
          <xdr:rowOff>419100</xdr:rowOff>
        </xdr:to>
        <xdr:sp macro="" textlink="">
          <xdr:nvSpPr>
            <xdr:cNvPr id="2175" name="RemoveLastPlanet1DualRowButton" hidden="1">
              <a:extLst>
                <a:ext uri="{63B3BB69-23CF-44E3-9099-C40C66FF867C}">
                  <a14:compatExt spid="_x0000_s2175"/>
                </a:ext>
                <a:ext uri="{FF2B5EF4-FFF2-40B4-BE49-F238E27FC236}">
                  <a16:creationId xmlns:a16="http://schemas.microsoft.com/office/drawing/2014/main" id="{00000000-0008-0000-0200-00007F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oneCellAnchor>
    <xdr:from>
      <xdr:col>18</xdr:col>
      <xdr:colOff>76200</xdr:colOff>
      <xdr:row>29</xdr:row>
      <xdr:rowOff>0</xdr:rowOff>
    </xdr:from>
    <xdr:ext cx="1454150" cy="266700"/>
    <xdr:sp macro="" textlink="">
      <xdr:nvSpPr>
        <xdr:cNvPr id="2058"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0A080000}"/>
            </a:ext>
          </a:extLst>
        </xdr:cNvPr>
        <xdr:cNvSpPr/>
      </xdr:nvSpPr>
      <xdr:spPr bwMode="auto">
        <a:xfrm>
          <a:off x="15174259" y="1573530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323850</xdr:colOff>
      <xdr:row>48</xdr:row>
      <xdr:rowOff>88900</xdr:rowOff>
    </xdr:from>
    <xdr:ext cx="831850" cy="342900"/>
    <xdr:sp macro="" textlink="">
      <xdr:nvSpPr>
        <xdr:cNvPr id="2059" name="RemoveLastLeavesDualRowButton" hidden="1">
          <a:extLst>
            <a:ext uri="{63B3BB69-23CF-44E3-9099-C40C66FF867C}">
              <a14:compatExt xmlns:a14="http://schemas.microsoft.com/office/drawing/2010/main" spid="_x0000_s2142"/>
            </a:ext>
            <a:ext uri="{FF2B5EF4-FFF2-40B4-BE49-F238E27FC236}">
              <a16:creationId xmlns:a16="http://schemas.microsoft.com/office/drawing/2014/main" id="{00000000-0008-0000-0200-00000B080000}"/>
            </a:ext>
          </a:extLst>
        </xdr:cNvPr>
        <xdr:cNvSpPr/>
      </xdr:nvSpPr>
      <xdr:spPr bwMode="auto">
        <a:xfrm>
          <a:off x="18596909" y="25787724"/>
          <a:ext cx="831850" cy="3429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47</xdr:row>
      <xdr:rowOff>114300</xdr:rowOff>
    </xdr:from>
    <xdr:ext cx="1454150" cy="266700"/>
    <xdr:sp macro="" textlink="">
      <xdr:nvSpPr>
        <xdr:cNvPr id="2060"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0C080000}"/>
            </a:ext>
          </a:extLst>
        </xdr:cNvPr>
        <xdr:cNvSpPr/>
      </xdr:nvSpPr>
      <xdr:spPr bwMode="auto">
        <a:xfrm>
          <a:off x="18349259" y="252827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48</xdr:row>
      <xdr:rowOff>0</xdr:rowOff>
    </xdr:from>
    <xdr:ext cx="1454150" cy="266700"/>
    <xdr:sp macro="" textlink="">
      <xdr:nvSpPr>
        <xdr:cNvPr id="2061"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0D080000}"/>
            </a:ext>
          </a:extLst>
        </xdr:cNvPr>
        <xdr:cNvSpPr/>
      </xdr:nvSpPr>
      <xdr:spPr bwMode="auto">
        <a:xfrm>
          <a:off x="18349259" y="25698824"/>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48</xdr:row>
      <xdr:rowOff>0</xdr:rowOff>
    </xdr:from>
    <xdr:ext cx="1454150" cy="266700"/>
    <xdr:sp macro="" textlink="">
      <xdr:nvSpPr>
        <xdr:cNvPr id="2063"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0F080000}"/>
            </a:ext>
          </a:extLst>
        </xdr:cNvPr>
        <xdr:cNvSpPr/>
      </xdr:nvSpPr>
      <xdr:spPr bwMode="auto">
        <a:xfrm>
          <a:off x="18349259" y="25698824"/>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48</xdr:row>
      <xdr:rowOff>0</xdr:rowOff>
    </xdr:from>
    <xdr:ext cx="1454150" cy="266700"/>
    <xdr:sp macro="" textlink="">
      <xdr:nvSpPr>
        <xdr:cNvPr id="2064"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10080000}"/>
            </a:ext>
          </a:extLst>
        </xdr:cNvPr>
        <xdr:cNvSpPr/>
      </xdr:nvSpPr>
      <xdr:spPr bwMode="auto">
        <a:xfrm>
          <a:off x="18349259" y="25698824"/>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48</xdr:row>
      <xdr:rowOff>0</xdr:rowOff>
    </xdr:from>
    <xdr:ext cx="1454150" cy="266700"/>
    <xdr:sp macro="" textlink="">
      <xdr:nvSpPr>
        <xdr:cNvPr id="2071"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17080000}"/>
            </a:ext>
          </a:extLst>
        </xdr:cNvPr>
        <xdr:cNvSpPr/>
      </xdr:nvSpPr>
      <xdr:spPr bwMode="auto">
        <a:xfrm>
          <a:off x="18349259" y="25698824"/>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48</xdr:row>
      <xdr:rowOff>0</xdr:rowOff>
    </xdr:from>
    <xdr:ext cx="1454150" cy="266700"/>
    <xdr:sp macro="" textlink="">
      <xdr:nvSpPr>
        <xdr:cNvPr id="2074"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1A080000}"/>
            </a:ext>
          </a:extLst>
        </xdr:cNvPr>
        <xdr:cNvSpPr/>
      </xdr:nvSpPr>
      <xdr:spPr bwMode="auto">
        <a:xfrm>
          <a:off x="18349259" y="25698824"/>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36</xdr:row>
      <xdr:rowOff>0</xdr:rowOff>
    </xdr:from>
    <xdr:ext cx="1454150" cy="266700"/>
    <xdr:sp macro="" textlink="">
      <xdr:nvSpPr>
        <xdr:cNvPr id="2079"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1F080000}"/>
            </a:ext>
          </a:extLst>
        </xdr:cNvPr>
        <xdr:cNvSpPr/>
      </xdr:nvSpPr>
      <xdr:spPr bwMode="auto">
        <a:xfrm>
          <a:off x="15174259" y="19978594"/>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081"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21080000}"/>
            </a:ext>
          </a:extLst>
        </xdr:cNvPr>
        <xdr:cNvSpPr/>
      </xdr:nvSpPr>
      <xdr:spPr bwMode="auto">
        <a:xfrm>
          <a:off x="15174259" y="252827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44</xdr:row>
      <xdr:rowOff>0</xdr:rowOff>
    </xdr:from>
    <xdr:ext cx="1454150" cy="266700"/>
    <xdr:sp macro="" textlink="">
      <xdr:nvSpPr>
        <xdr:cNvPr id="2082"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22080000}"/>
            </a:ext>
          </a:extLst>
        </xdr:cNvPr>
        <xdr:cNvSpPr/>
      </xdr:nvSpPr>
      <xdr:spPr bwMode="auto">
        <a:xfrm>
          <a:off x="15174259" y="24221888"/>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48</xdr:row>
      <xdr:rowOff>0</xdr:rowOff>
    </xdr:from>
    <xdr:ext cx="1454150" cy="266700"/>
    <xdr:sp macro="" textlink="">
      <xdr:nvSpPr>
        <xdr:cNvPr id="2083"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23080000}"/>
            </a:ext>
          </a:extLst>
        </xdr:cNvPr>
        <xdr:cNvSpPr/>
      </xdr:nvSpPr>
      <xdr:spPr bwMode="auto">
        <a:xfrm>
          <a:off x="15174259" y="26873947"/>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096"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30080000}"/>
            </a:ext>
          </a:extLst>
        </xdr:cNvPr>
        <xdr:cNvSpPr/>
      </xdr:nvSpPr>
      <xdr:spPr bwMode="auto">
        <a:xfrm>
          <a:off x="15174259" y="25813124"/>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44</xdr:row>
      <xdr:rowOff>0</xdr:rowOff>
    </xdr:from>
    <xdr:ext cx="1454150" cy="266700"/>
    <xdr:sp macro="" textlink="">
      <xdr:nvSpPr>
        <xdr:cNvPr id="2097"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31080000}"/>
            </a:ext>
          </a:extLst>
        </xdr:cNvPr>
        <xdr:cNvSpPr/>
      </xdr:nvSpPr>
      <xdr:spPr bwMode="auto">
        <a:xfrm>
          <a:off x="15174259" y="24221888"/>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098"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32080000}"/>
            </a:ext>
          </a:extLst>
        </xdr:cNvPr>
        <xdr:cNvSpPr/>
      </xdr:nvSpPr>
      <xdr:spPr bwMode="auto">
        <a:xfrm>
          <a:off x="15174259" y="25813124"/>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099"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33080000}"/>
            </a:ext>
          </a:extLst>
        </xdr:cNvPr>
        <xdr:cNvSpPr/>
      </xdr:nvSpPr>
      <xdr:spPr bwMode="auto">
        <a:xfrm>
          <a:off x="18349259" y="26343535"/>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48</xdr:row>
      <xdr:rowOff>0</xdr:rowOff>
    </xdr:from>
    <xdr:ext cx="1454150" cy="266700"/>
    <xdr:sp macro="" textlink="">
      <xdr:nvSpPr>
        <xdr:cNvPr id="2100"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34080000}"/>
            </a:ext>
          </a:extLst>
        </xdr:cNvPr>
        <xdr:cNvSpPr/>
      </xdr:nvSpPr>
      <xdr:spPr bwMode="auto">
        <a:xfrm>
          <a:off x="18349259" y="27404359"/>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101"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35080000}"/>
            </a:ext>
          </a:extLst>
        </xdr:cNvPr>
        <xdr:cNvSpPr/>
      </xdr:nvSpPr>
      <xdr:spPr bwMode="auto">
        <a:xfrm>
          <a:off x="18349259" y="26343535"/>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102"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36080000}"/>
            </a:ext>
          </a:extLst>
        </xdr:cNvPr>
        <xdr:cNvSpPr/>
      </xdr:nvSpPr>
      <xdr:spPr bwMode="auto">
        <a:xfrm>
          <a:off x="15174259" y="252827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48</xdr:row>
      <xdr:rowOff>0</xdr:rowOff>
    </xdr:from>
    <xdr:ext cx="1454150" cy="266700"/>
    <xdr:sp macro="" textlink="">
      <xdr:nvSpPr>
        <xdr:cNvPr id="2103"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37080000}"/>
            </a:ext>
          </a:extLst>
        </xdr:cNvPr>
        <xdr:cNvSpPr/>
      </xdr:nvSpPr>
      <xdr:spPr bwMode="auto">
        <a:xfrm>
          <a:off x="15174259" y="26343535"/>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104"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38080000}"/>
            </a:ext>
          </a:extLst>
        </xdr:cNvPr>
        <xdr:cNvSpPr/>
      </xdr:nvSpPr>
      <xdr:spPr bwMode="auto">
        <a:xfrm>
          <a:off x="15174259" y="252827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105"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39080000}"/>
            </a:ext>
          </a:extLst>
        </xdr:cNvPr>
        <xdr:cNvSpPr/>
      </xdr:nvSpPr>
      <xdr:spPr bwMode="auto">
        <a:xfrm>
          <a:off x="15174259" y="25813124"/>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106"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3A080000}"/>
            </a:ext>
          </a:extLst>
        </xdr:cNvPr>
        <xdr:cNvSpPr/>
      </xdr:nvSpPr>
      <xdr:spPr bwMode="auto">
        <a:xfrm>
          <a:off x="15174259" y="26343535"/>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48</xdr:row>
      <xdr:rowOff>0</xdr:rowOff>
    </xdr:from>
    <xdr:ext cx="1454150" cy="266700"/>
    <xdr:sp macro="" textlink="">
      <xdr:nvSpPr>
        <xdr:cNvPr id="2107"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3B080000}"/>
            </a:ext>
          </a:extLst>
        </xdr:cNvPr>
        <xdr:cNvSpPr/>
      </xdr:nvSpPr>
      <xdr:spPr bwMode="auto">
        <a:xfrm>
          <a:off x="15174259" y="26343535"/>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108"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3C080000}"/>
            </a:ext>
          </a:extLst>
        </xdr:cNvPr>
        <xdr:cNvSpPr/>
      </xdr:nvSpPr>
      <xdr:spPr bwMode="auto">
        <a:xfrm>
          <a:off x="15174259" y="252827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109"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3D080000}"/>
            </a:ext>
          </a:extLst>
        </xdr:cNvPr>
        <xdr:cNvSpPr/>
      </xdr:nvSpPr>
      <xdr:spPr bwMode="auto">
        <a:xfrm>
          <a:off x="15174259" y="252827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110"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3E080000}"/>
            </a:ext>
          </a:extLst>
        </xdr:cNvPr>
        <xdr:cNvSpPr/>
      </xdr:nvSpPr>
      <xdr:spPr bwMode="auto">
        <a:xfrm>
          <a:off x="15174259" y="252827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111"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3F080000}"/>
            </a:ext>
          </a:extLst>
        </xdr:cNvPr>
        <xdr:cNvSpPr/>
      </xdr:nvSpPr>
      <xdr:spPr bwMode="auto">
        <a:xfrm>
          <a:off x="15174259" y="252827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112"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40080000}"/>
            </a:ext>
          </a:extLst>
        </xdr:cNvPr>
        <xdr:cNvSpPr/>
      </xdr:nvSpPr>
      <xdr:spPr bwMode="auto">
        <a:xfrm>
          <a:off x="15174259" y="252827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113"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41080000}"/>
            </a:ext>
          </a:extLst>
        </xdr:cNvPr>
        <xdr:cNvSpPr/>
      </xdr:nvSpPr>
      <xdr:spPr bwMode="auto">
        <a:xfrm>
          <a:off x="15174259" y="252827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114"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42080000}"/>
            </a:ext>
          </a:extLst>
        </xdr:cNvPr>
        <xdr:cNvSpPr/>
      </xdr:nvSpPr>
      <xdr:spPr bwMode="auto">
        <a:xfrm>
          <a:off x="15174259" y="252827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48</xdr:row>
      <xdr:rowOff>0</xdr:rowOff>
    </xdr:from>
    <xdr:ext cx="1454150" cy="266700"/>
    <xdr:sp macro="" textlink="">
      <xdr:nvSpPr>
        <xdr:cNvPr id="2115"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43080000}"/>
            </a:ext>
          </a:extLst>
        </xdr:cNvPr>
        <xdr:cNvSpPr/>
      </xdr:nvSpPr>
      <xdr:spPr bwMode="auto">
        <a:xfrm>
          <a:off x="15174259" y="26343535"/>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116"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44080000}"/>
            </a:ext>
          </a:extLst>
        </xdr:cNvPr>
        <xdr:cNvSpPr/>
      </xdr:nvSpPr>
      <xdr:spPr bwMode="auto">
        <a:xfrm>
          <a:off x="15174259" y="252827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48</xdr:row>
      <xdr:rowOff>0</xdr:rowOff>
    </xdr:from>
    <xdr:ext cx="1454150" cy="266700"/>
    <xdr:sp macro="" textlink="">
      <xdr:nvSpPr>
        <xdr:cNvPr id="2117"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45080000}"/>
            </a:ext>
          </a:extLst>
        </xdr:cNvPr>
        <xdr:cNvSpPr/>
      </xdr:nvSpPr>
      <xdr:spPr bwMode="auto">
        <a:xfrm>
          <a:off x="15174259" y="26873947"/>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48</xdr:row>
      <xdr:rowOff>0</xdr:rowOff>
    </xdr:from>
    <xdr:ext cx="1454150" cy="266700"/>
    <xdr:sp macro="" textlink="">
      <xdr:nvSpPr>
        <xdr:cNvPr id="2118"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46080000}"/>
            </a:ext>
          </a:extLst>
        </xdr:cNvPr>
        <xdr:cNvSpPr/>
      </xdr:nvSpPr>
      <xdr:spPr bwMode="auto">
        <a:xfrm>
          <a:off x="15174259" y="26343535"/>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131"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53080000}"/>
            </a:ext>
          </a:extLst>
        </xdr:cNvPr>
        <xdr:cNvSpPr/>
      </xdr:nvSpPr>
      <xdr:spPr bwMode="auto">
        <a:xfrm>
          <a:off x="15174259" y="252827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29</xdr:row>
      <xdr:rowOff>0</xdr:rowOff>
    </xdr:from>
    <xdr:ext cx="1454150" cy="266700"/>
    <xdr:sp macro="" textlink="">
      <xdr:nvSpPr>
        <xdr:cNvPr id="2132"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54080000}"/>
            </a:ext>
          </a:extLst>
        </xdr:cNvPr>
        <xdr:cNvSpPr/>
      </xdr:nvSpPr>
      <xdr:spPr bwMode="auto">
        <a:xfrm>
          <a:off x="15174259" y="1573530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32</xdr:row>
      <xdr:rowOff>0</xdr:rowOff>
    </xdr:from>
    <xdr:ext cx="1454150" cy="266700"/>
    <xdr:sp macro="" textlink="">
      <xdr:nvSpPr>
        <xdr:cNvPr id="2133"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55080000}"/>
            </a:ext>
          </a:extLst>
        </xdr:cNvPr>
        <xdr:cNvSpPr/>
      </xdr:nvSpPr>
      <xdr:spPr bwMode="auto">
        <a:xfrm>
          <a:off x="15174259" y="18387359"/>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34</xdr:row>
      <xdr:rowOff>0</xdr:rowOff>
    </xdr:from>
    <xdr:ext cx="1454150" cy="266700"/>
    <xdr:sp macro="" textlink="">
      <xdr:nvSpPr>
        <xdr:cNvPr id="2134"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56080000}"/>
            </a:ext>
          </a:extLst>
        </xdr:cNvPr>
        <xdr:cNvSpPr/>
      </xdr:nvSpPr>
      <xdr:spPr bwMode="auto">
        <a:xfrm>
          <a:off x="15174259" y="19978594"/>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36</xdr:row>
      <xdr:rowOff>0</xdr:rowOff>
    </xdr:from>
    <xdr:ext cx="1454150" cy="266700"/>
    <xdr:sp macro="" textlink="">
      <xdr:nvSpPr>
        <xdr:cNvPr id="2135"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57080000}"/>
            </a:ext>
          </a:extLst>
        </xdr:cNvPr>
        <xdr:cNvSpPr/>
      </xdr:nvSpPr>
      <xdr:spPr bwMode="auto">
        <a:xfrm>
          <a:off x="15174259" y="21569829"/>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38</xdr:row>
      <xdr:rowOff>0</xdr:rowOff>
    </xdr:from>
    <xdr:ext cx="1454150" cy="266700"/>
    <xdr:sp macro="" textlink="">
      <xdr:nvSpPr>
        <xdr:cNvPr id="2136"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58080000}"/>
            </a:ext>
          </a:extLst>
        </xdr:cNvPr>
        <xdr:cNvSpPr/>
      </xdr:nvSpPr>
      <xdr:spPr bwMode="auto">
        <a:xfrm>
          <a:off x="15174259" y="23161065"/>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40</xdr:row>
      <xdr:rowOff>0</xdr:rowOff>
    </xdr:from>
    <xdr:ext cx="1454150" cy="266700"/>
    <xdr:sp macro="" textlink="">
      <xdr:nvSpPr>
        <xdr:cNvPr id="2137"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59080000}"/>
            </a:ext>
          </a:extLst>
        </xdr:cNvPr>
        <xdr:cNvSpPr/>
      </xdr:nvSpPr>
      <xdr:spPr bwMode="auto">
        <a:xfrm>
          <a:off x="15174259" y="2475230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42</xdr:row>
      <xdr:rowOff>0</xdr:rowOff>
    </xdr:from>
    <xdr:ext cx="1454150" cy="266700"/>
    <xdr:sp macro="" textlink="">
      <xdr:nvSpPr>
        <xdr:cNvPr id="2138"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5A080000}"/>
            </a:ext>
          </a:extLst>
        </xdr:cNvPr>
        <xdr:cNvSpPr/>
      </xdr:nvSpPr>
      <xdr:spPr bwMode="auto">
        <a:xfrm>
          <a:off x="15174259" y="26343535"/>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44</xdr:row>
      <xdr:rowOff>0</xdr:rowOff>
    </xdr:from>
    <xdr:ext cx="1454150" cy="266700"/>
    <xdr:sp macro="" textlink="">
      <xdr:nvSpPr>
        <xdr:cNvPr id="2140"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5C080000}"/>
            </a:ext>
          </a:extLst>
        </xdr:cNvPr>
        <xdr:cNvSpPr/>
      </xdr:nvSpPr>
      <xdr:spPr bwMode="auto">
        <a:xfrm>
          <a:off x="15174259" y="27934771"/>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141"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5D080000}"/>
            </a:ext>
          </a:extLst>
        </xdr:cNvPr>
        <xdr:cNvSpPr/>
      </xdr:nvSpPr>
      <xdr:spPr bwMode="auto">
        <a:xfrm>
          <a:off x="15174259" y="29526006"/>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48</xdr:row>
      <xdr:rowOff>0</xdr:rowOff>
    </xdr:from>
    <xdr:ext cx="1454150" cy="266700"/>
    <xdr:sp macro="" textlink="">
      <xdr:nvSpPr>
        <xdr:cNvPr id="2142"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5E080000}"/>
            </a:ext>
          </a:extLst>
        </xdr:cNvPr>
        <xdr:cNvSpPr/>
      </xdr:nvSpPr>
      <xdr:spPr bwMode="auto">
        <a:xfrm>
          <a:off x="15174259" y="31117241"/>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32</xdr:row>
      <xdr:rowOff>0</xdr:rowOff>
    </xdr:from>
    <xdr:ext cx="1454150" cy="266700"/>
    <xdr:sp macro="" textlink="">
      <xdr:nvSpPr>
        <xdr:cNvPr id="2145"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61080000}"/>
            </a:ext>
          </a:extLst>
        </xdr:cNvPr>
        <xdr:cNvSpPr/>
      </xdr:nvSpPr>
      <xdr:spPr bwMode="auto">
        <a:xfrm>
          <a:off x="15174259" y="18917771"/>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34</xdr:row>
      <xdr:rowOff>0</xdr:rowOff>
    </xdr:from>
    <xdr:ext cx="1454150" cy="266700"/>
    <xdr:sp macro="" textlink="">
      <xdr:nvSpPr>
        <xdr:cNvPr id="2150"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66080000}"/>
            </a:ext>
          </a:extLst>
        </xdr:cNvPr>
        <xdr:cNvSpPr/>
      </xdr:nvSpPr>
      <xdr:spPr bwMode="auto">
        <a:xfrm>
          <a:off x="15174259" y="18917771"/>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2151"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67080000}"/>
            </a:ext>
          </a:extLst>
        </xdr:cNvPr>
        <xdr:cNvSpPr/>
      </xdr:nvSpPr>
      <xdr:spPr bwMode="auto">
        <a:xfrm>
          <a:off x="15174259" y="16796124"/>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48</xdr:row>
      <xdr:rowOff>0</xdr:rowOff>
    </xdr:from>
    <xdr:ext cx="1454150" cy="266700"/>
    <xdr:sp macro="" textlink="">
      <xdr:nvSpPr>
        <xdr:cNvPr id="2152"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68080000}"/>
            </a:ext>
          </a:extLst>
        </xdr:cNvPr>
        <xdr:cNvSpPr/>
      </xdr:nvSpPr>
      <xdr:spPr bwMode="auto">
        <a:xfrm>
          <a:off x="15174259" y="26343535"/>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34</xdr:row>
      <xdr:rowOff>0</xdr:rowOff>
    </xdr:from>
    <xdr:ext cx="1454150" cy="266700"/>
    <xdr:sp macro="" textlink="">
      <xdr:nvSpPr>
        <xdr:cNvPr id="2153"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69080000}"/>
            </a:ext>
          </a:extLst>
        </xdr:cNvPr>
        <xdr:cNvSpPr/>
      </xdr:nvSpPr>
      <xdr:spPr bwMode="auto">
        <a:xfrm>
          <a:off x="15174259" y="18917771"/>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2154"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6A080000}"/>
            </a:ext>
          </a:extLst>
        </xdr:cNvPr>
        <xdr:cNvSpPr/>
      </xdr:nvSpPr>
      <xdr:spPr bwMode="auto">
        <a:xfrm>
          <a:off x="15174259" y="16796124"/>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155"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6B080000}"/>
            </a:ext>
          </a:extLst>
        </xdr:cNvPr>
        <xdr:cNvSpPr/>
      </xdr:nvSpPr>
      <xdr:spPr bwMode="auto">
        <a:xfrm>
          <a:off x="15174259" y="252827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156"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6C080000}"/>
            </a:ext>
          </a:extLst>
        </xdr:cNvPr>
        <xdr:cNvSpPr/>
      </xdr:nvSpPr>
      <xdr:spPr bwMode="auto">
        <a:xfrm>
          <a:off x="15174259" y="252827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157"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6D080000}"/>
            </a:ext>
          </a:extLst>
        </xdr:cNvPr>
        <xdr:cNvSpPr/>
      </xdr:nvSpPr>
      <xdr:spPr bwMode="auto">
        <a:xfrm>
          <a:off x="15174259" y="252827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2158"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6E080000}"/>
            </a:ext>
          </a:extLst>
        </xdr:cNvPr>
        <xdr:cNvSpPr/>
      </xdr:nvSpPr>
      <xdr:spPr bwMode="auto">
        <a:xfrm>
          <a:off x="15174259" y="16796124"/>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159"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6F080000}"/>
            </a:ext>
          </a:extLst>
        </xdr:cNvPr>
        <xdr:cNvSpPr/>
      </xdr:nvSpPr>
      <xdr:spPr bwMode="auto">
        <a:xfrm>
          <a:off x="15174259" y="252827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2160"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70080000}"/>
            </a:ext>
          </a:extLst>
        </xdr:cNvPr>
        <xdr:cNvSpPr/>
      </xdr:nvSpPr>
      <xdr:spPr bwMode="auto">
        <a:xfrm>
          <a:off x="15174259" y="16796124"/>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161"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71080000}"/>
            </a:ext>
          </a:extLst>
        </xdr:cNvPr>
        <xdr:cNvSpPr/>
      </xdr:nvSpPr>
      <xdr:spPr bwMode="auto">
        <a:xfrm>
          <a:off x="15174259" y="252827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179"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83080000}"/>
            </a:ext>
          </a:extLst>
        </xdr:cNvPr>
        <xdr:cNvSpPr/>
      </xdr:nvSpPr>
      <xdr:spPr bwMode="auto">
        <a:xfrm>
          <a:off x="15174259" y="252827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174"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7E080000}"/>
            </a:ext>
          </a:extLst>
        </xdr:cNvPr>
        <xdr:cNvSpPr/>
      </xdr:nvSpPr>
      <xdr:spPr bwMode="auto">
        <a:xfrm>
          <a:off x="15174259" y="252827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180"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84080000}"/>
            </a:ext>
          </a:extLst>
        </xdr:cNvPr>
        <xdr:cNvSpPr/>
      </xdr:nvSpPr>
      <xdr:spPr bwMode="auto">
        <a:xfrm>
          <a:off x="15174259" y="252827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181"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85080000}"/>
            </a:ext>
          </a:extLst>
        </xdr:cNvPr>
        <xdr:cNvSpPr/>
      </xdr:nvSpPr>
      <xdr:spPr bwMode="auto">
        <a:xfrm>
          <a:off x="15174259" y="252827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182"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86080000}"/>
            </a:ext>
          </a:extLst>
        </xdr:cNvPr>
        <xdr:cNvSpPr/>
      </xdr:nvSpPr>
      <xdr:spPr bwMode="auto">
        <a:xfrm>
          <a:off x="15174259" y="252827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183"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87080000}"/>
            </a:ext>
          </a:extLst>
        </xdr:cNvPr>
        <xdr:cNvSpPr/>
      </xdr:nvSpPr>
      <xdr:spPr bwMode="auto">
        <a:xfrm>
          <a:off x="15174259" y="252827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18</xdr:col>
          <xdr:colOff>438150</xdr:colOff>
          <xdr:row>46</xdr:row>
          <xdr:rowOff>180975</xdr:rowOff>
        </xdr:from>
        <xdr:to>
          <xdr:col>18</xdr:col>
          <xdr:colOff>1333500</xdr:colOff>
          <xdr:row>46</xdr:row>
          <xdr:rowOff>447675</xdr:rowOff>
        </xdr:to>
        <xdr:sp macro="" textlink="">
          <xdr:nvSpPr>
            <xdr:cNvPr id="2247" name="RemoveLastPlanetLRowButton" hidden="1">
              <a:extLst>
                <a:ext uri="{63B3BB69-23CF-44E3-9099-C40C66FF867C}">
                  <a14:compatExt spid="_x0000_s2179"/>
                </a:ext>
                <a:ext uri="{FF2B5EF4-FFF2-40B4-BE49-F238E27FC236}">
                  <a16:creationId xmlns:a16="http://schemas.microsoft.com/office/drawing/2014/main" id="{00000000-0008-0000-0200-0000C7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oneCellAnchor>
    <xdr:from>
      <xdr:col>18</xdr:col>
      <xdr:colOff>76200</xdr:colOff>
      <xdr:row>48</xdr:row>
      <xdr:rowOff>0</xdr:rowOff>
    </xdr:from>
    <xdr:ext cx="1454150" cy="266700"/>
    <xdr:sp macro="" textlink="">
      <xdr:nvSpPr>
        <xdr:cNvPr id="2186"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8A080000}"/>
            </a:ext>
          </a:extLst>
        </xdr:cNvPr>
        <xdr:cNvSpPr/>
      </xdr:nvSpPr>
      <xdr:spPr bwMode="auto">
        <a:xfrm>
          <a:off x="15174259" y="26343535"/>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18</xdr:col>
          <xdr:colOff>171450</xdr:colOff>
          <xdr:row>45</xdr:row>
          <xdr:rowOff>200025</xdr:rowOff>
        </xdr:from>
        <xdr:to>
          <xdr:col>18</xdr:col>
          <xdr:colOff>1724025</xdr:colOff>
          <xdr:row>45</xdr:row>
          <xdr:rowOff>476250</xdr:rowOff>
        </xdr:to>
        <xdr:sp macro="" textlink="">
          <xdr:nvSpPr>
            <xdr:cNvPr id="2248" name="CommandButton3" hidden="1">
              <a:extLst>
                <a:ext uri="{63B3BB69-23CF-44E3-9099-C40C66FF867C}">
                  <a14:compatExt spid="_x0000_s2181"/>
                </a:ext>
                <a:ext uri="{FF2B5EF4-FFF2-40B4-BE49-F238E27FC236}">
                  <a16:creationId xmlns:a16="http://schemas.microsoft.com/office/drawing/2014/main" id="{00000000-0008-0000-0200-0000C8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oneCellAnchor>
    <xdr:from>
      <xdr:col>18</xdr:col>
      <xdr:colOff>76200</xdr:colOff>
      <xdr:row>46</xdr:row>
      <xdr:rowOff>0</xdr:rowOff>
    </xdr:from>
    <xdr:ext cx="1454150" cy="266700"/>
    <xdr:sp macro="" textlink="">
      <xdr:nvSpPr>
        <xdr:cNvPr id="2188"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8C080000}"/>
            </a:ext>
          </a:extLst>
        </xdr:cNvPr>
        <xdr:cNvSpPr/>
      </xdr:nvSpPr>
      <xdr:spPr bwMode="auto">
        <a:xfrm>
          <a:off x="15174259" y="252827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2178"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82080000}"/>
            </a:ext>
          </a:extLst>
        </xdr:cNvPr>
        <xdr:cNvSpPr/>
      </xdr:nvSpPr>
      <xdr:spPr bwMode="auto">
        <a:xfrm>
          <a:off x="15174259" y="16796124"/>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184"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88080000}"/>
            </a:ext>
          </a:extLst>
        </xdr:cNvPr>
        <xdr:cNvSpPr/>
      </xdr:nvSpPr>
      <xdr:spPr bwMode="auto">
        <a:xfrm>
          <a:off x="15174259" y="252827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18</xdr:col>
          <xdr:colOff>171450</xdr:colOff>
          <xdr:row>47</xdr:row>
          <xdr:rowOff>133350</xdr:rowOff>
        </xdr:from>
        <xdr:to>
          <xdr:col>18</xdr:col>
          <xdr:colOff>1733550</xdr:colOff>
          <xdr:row>47</xdr:row>
          <xdr:rowOff>447675</xdr:rowOff>
        </xdr:to>
        <xdr:sp macro="" textlink="">
          <xdr:nvSpPr>
            <xdr:cNvPr id="2246" name="InsertPlanetSFullSetDualRowButto" hidden="1">
              <a:extLst>
                <a:ext uri="{63B3BB69-23CF-44E3-9099-C40C66FF867C}">
                  <a14:compatExt spid="_x0000_s2182"/>
                </a:ext>
                <a:ext uri="{FF2B5EF4-FFF2-40B4-BE49-F238E27FC236}">
                  <a16:creationId xmlns:a16="http://schemas.microsoft.com/office/drawing/2014/main" id="{00000000-0008-0000-0200-0000C6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438150</xdr:colOff>
          <xdr:row>48</xdr:row>
          <xdr:rowOff>142875</xdr:rowOff>
        </xdr:from>
        <xdr:to>
          <xdr:col>18</xdr:col>
          <xdr:colOff>1333500</xdr:colOff>
          <xdr:row>48</xdr:row>
          <xdr:rowOff>409575</xdr:rowOff>
        </xdr:to>
        <xdr:sp macro="" textlink="">
          <xdr:nvSpPr>
            <xdr:cNvPr id="2245" name="RemoveLastPlanetSRowButton" hidden="1">
              <a:extLst>
                <a:ext uri="{63B3BB69-23CF-44E3-9099-C40C66FF867C}">
                  <a14:compatExt spid="_x0000_s2184"/>
                </a:ext>
                <a:ext uri="{FF2B5EF4-FFF2-40B4-BE49-F238E27FC236}">
                  <a16:creationId xmlns:a16="http://schemas.microsoft.com/office/drawing/2014/main" id="{00000000-0008-0000-0200-0000C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oneCellAnchor>
    <xdr:from>
      <xdr:col>18</xdr:col>
      <xdr:colOff>76200</xdr:colOff>
      <xdr:row>46</xdr:row>
      <xdr:rowOff>0</xdr:rowOff>
    </xdr:from>
    <xdr:ext cx="1454150" cy="266700"/>
    <xdr:sp macro="" textlink="">
      <xdr:nvSpPr>
        <xdr:cNvPr id="2190"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8E080000}"/>
            </a:ext>
          </a:extLst>
        </xdr:cNvPr>
        <xdr:cNvSpPr/>
      </xdr:nvSpPr>
      <xdr:spPr bwMode="auto">
        <a:xfrm>
          <a:off x="15174259" y="252827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48</xdr:row>
      <xdr:rowOff>0</xdr:rowOff>
    </xdr:from>
    <xdr:ext cx="1454150" cy="266700"/>
    <xdr:sp macro="" textlink="">
      <xdr:nvSpPr>
        <xdr:cNvPr id="2191"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8F080000}"/>
            </a:ext>
          </a:extLst>
        </xdr:cNvPr>
        <xdr:cNvSpPr/>
      </xdr:nvSpPr>
      <xdr:spPr bwMode="auto">
        <a:xfrm>
          <a:off x="15174259" y="26873947"/>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192"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90080000}"/>
            </a:ext>
          </a:extLst>
        </xdr:cNvPr>
        <xdr:cNvSpPr/>
      </xdr:nvSpPr>
      <xdr:spPr bwMode="auto">
        <a:xfrm>
          <a:off x="15174259" y="252827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189"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8D080000}"/>
            </a:ext>
          </a:extLst>
        </xdr:cNvPr>
        <xdr:cNvSpPr/>
      </xdr:nvSpPr>
      <xdr:spPr bwMode="auto">
        <a:xfrm>
          <a:off x="15174259" y="25282712"/>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48</xdr:row>
      <xdr:rowOff>0</xdr:rowOff>
    </xdr:from>
    <xdr:ext cx="1454150" cy="266700"/>
    <xdr:sp macro="" textlink="">
      <xdr:nvSpPr>
        <xdr:cNvPr id="2193"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91080000}"/>
            </a:ext>
          </a:extLst>
        </xdr:cNvPr>
        <xdr:cNvSpPr/>
      </xdr:nvSpPr>
      <xdr:spPr bwMode="auto">
        <a:xfrm>
          <a:off x="15174259" y="26343535"/>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29</xdr:row>
      <xdr:rowOff>0</xdr:rowOff>
    </xdr:from>
    <xdr:ext cx="1454150" cy="266700"/>
    <xdr:sp macro="" textlink="">
      <xdr:nvSpPr>
        <xdr:cNvPr id="2194"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92080000}"/>
            </a:ext>
          </a:extLst>
        </xdr:cNvPr>
        <xdr:cNvSpPr/>
      </xdr:nvSpPr>
      <xdr:spPr bwMode="auto">
        <a:xfrm>
          <a:off x="13485906" y="1573530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44</xdr:row>
      <xdr:rowOff>0</xdr:rowOff>
    </xdr:from>
    <xdr:ext cx="1454150" cy="266700"/>
    <xdr:sp macro="" textlink="">
      <xdr:nvSpPr>
        <xdr:cNvPr id="2195"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93080000}"/>
            </a:ext>
          </a:extLst>
        </xdr:cNvPr>
        <xdr:cNvSpPr/>
      </xdr:nvSpPr>
      <xdr:spPr bwMode="auto">
        <a:xfrm>
          <a:off x="13485906" y="2475230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196"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94080000}"/>
            </a:ext>
          </a:extLst>
        </xdr:cNvPr>
        <xdr:cNvSpPr/>
      </xdr:nvSpPr>
      <xdr:spPr bwMode="auto">
        <a:xfrm>
          <a:off x="13485906" y="26343535"/>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48</xdr:row>
      <xdr:rowOff>0</xdr:rowOff>
    </xdr:from>
    <xdr:ext cx="1454150" cy="266700"/>
    <xdr:sp macro="" textlink="">
      <xdr:nvSpPr>
        <xdr:cNvPr id="2197"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95080000}"/>
            </a:ext>
          </a:extLst>
        </xdr:cNvPr>
        <xdr:cNvSpPr/>
      </xdr:nvSpPr>
      <xdr:spPr bwMode="auto">
        <a:xfrm>
          <a:off x="13485906" y="27934771"/>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2198"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96080000}"/>
            </a:ext>
          </a:extLst>
        </xdr:cNvPr>
        <xdr:cNvSpPr/>
      </xdr:nvSpPr>
      <xdr:spPr bwMode="auto">
        <a:xfrm>
          <a:off x="13485906" y="16796124"/>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32</xdr:row>
      <xdr:rowOff>0</xdr:rowOff>
    </xdr:from>
    <xdr:ext cx="1454150" cy="266700"/>
    <xdr:sp macro="" textlink="">
      <xdr:nvSpPr>
        <xdr:cNvPr id="2199"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97080000}"/>
            </a:ext>
          </a:extLst>
        </xdr:cNvPr>
        <xdr:cNvSpPr/>
      </xdr:nvSpPr>
      <xdr:spPr bwMode="auto">
        <a:xfrm>
          <a:off x="13485906" y="18387359"/>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34</xdr:row>
      <xdr:rowOff>0</xdr:rowOff>
    </xdr:from>
    <xdr:ext cx="1454150" cy="266700"/>
    <xdr:sp macro="" textlink="">
      <xdr:nvSpPr>
        <xdr:cNvPr id="2200"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98080000}"/>
            </a:ext>
          </a:extLst>
        </xdr:cNvPr>
        <xdr:cNvSpPr/>
      </xdr:nvSpPr>
      <xdr:spPr bwMode="auto">
        <a:xfrm>
          <a:off x="13485906" y="19978594"/>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36</xdr:row>
      <xdr:rowOff>0</xdr:rowOff>
    </xdr:from>
    <xdr:ext cx="1454150" cy="266700"/>
    <xdr:sp macro="" textlink="">
      <xdr:nvSpPr>
        <xdr:cNvPr id="2201"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99080000}"/>
            </a:ext>
          </a:extLst>
        </xdr:cNvPr>
        <xdr:cNvSpPr/>
      </xdr:nvSpPr>
      <xdr:spPr bwMode="auto">
        <a:xfrm>
          <a:off x="13485906" y="21569829"/>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38</xdr:row>
      <xdr:rowOff>0</xdr:rowOff>
    </xdr:from>
    <xdr:ext cx="1454150" cy="266700"/>
    <xdr:sp macro="" textlink="">
      <xdr:nvSpPr>
        <xdr:cNvPr id="2202"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9A080000}"/>
            </a:ext>
          </a:extLst>
        </xdr:cNvPr>
        <xdr:cNvSpPr/>
      </xdr:nvSpPr>
      <xdr:spPr bwMode="auto">
        <a:xfrm>
          <a:off x="13485906" y="23161065"/>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40</xdr:row>
      <xdr:rowOff>0</xdr:rowOff>
    </xdr:from>
    <xdr:ext cx="1454150" cy="266700"/>
    <xdr:sp macro="" textlink="">
      <xdr:nvSpPr>
        <xdr:cNvPr id="2203"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9B080000}"/>
            </a:ext>
          </a:extLst>
        </xdr:cNvPr>
        <xdr:cNvSpPr/>
      </xdr:nvSpPr>
      <xdr:spPr bwMode="auto">
        <a:xfrm>
          <a:off x="13485906" y="2475230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42</xdr:row>
      <xdr:rowOff>0</xdr:rowOff>
    </xdr:from>
    <xdr:ext cx="1454150" cy="266700"/>
    <xdr:sp macro="" textlink="">
      <xdr:nvSpPr>
        <xdr:cNvPr id="2204"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9C080000}"/>
            </a:ext>
          </a:extLst>
        </xdr:cNvPr>
        <xdr:cNvSpPr/>
      </xdr:nvSpPr>
      <xdr:spPr bwMode="auto">
        <a:xfrm>
          <a:off x="13485906" y="26343535"/>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44</xdr:row>
      <xdr:rowOff>0</xdr:rowOff>
    </xdr:from>
    <xdr:ext cx="1454150" cy="266700"/>
    <xdr:sp macro="" textlink="">
      <xdr:nvSpPr>
        <xdr:cNvPr id="2205"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9D080000}"/>
            </a:ext>
          </a:extLst>
        </xdr:cNvPr>
        <xdr:cNvSpPr/>
      </xdr:nvSpPr>
      <xdr:spPr bwMode="auto">
        <a:xfrm>
          <a:off x="13485906" y="27934771"/>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206"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9E080000}"/>
            </a:ext>
          </a:extLst>
        </xdr:cNvPr>
        <xdr:cNvSpPr/>
      </xdr:nvSpPr>
      <xdr:spPr bwMode="auto">
        <a:xfrm>
          <a:off x="13485906" y="29526006"/>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48</xdr:row>
      <xdr:rowOff>0</xdr:rowOff>
    </xdr:from>
    <xdr:ext cx="1454150" cy="266700"/>
    <xdr:sp macro="" textlink="">
      <xdr:nvSpPr>
        <xdr:cNvPr id="2207"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9F080000}"/>
            </a:ext>
          </a:extLst>
        </xdr:cNvPr>
        <xdr:cNvSpPr/>
      </xdr:nvSpPr>
      <xdr:spPr bwMode="auto">
        <a:xfrm>
          <a:off x="13485906" y="31117241"/>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18</xdr:col>
          <xdr:colOff>85725</xdr:colOff>
          <xdr:row>53</xdr:row>
          <xdr:rowOff>133350</xdr:rowOff>
        </xdr:from>
        <xdr:to>
          <xdr:col>18</xdr:col>
          <xdr:colOff>1695450</xdr:colOff>
          <xdr:row>53</xdr:row>
          <xdr:rowOff>438150</xdr:rowOff>
        </xdr:to>
        <xdr:sp macro="" textlink="">
          <xdr:nvSpPr>
            <xdr:cNvPr id="2249" name="InsertLeavesDualRowButton" hidden="1">
              <a:extLst>
                <a:ext uri="{63B3BB69-23CF-44E3-9099-C40C66FF867C}">
                  <a14:compatExt spid="_x0000_s2199"/>
                </a:ext>
                <a:ext uri="{FF2B5EF4-FFF2-40B4-BE49-F238E27FC236}">
                  <a16:creationId xmlns:a16="http://schemas.microsoft.com/office/drawing/2014/main" id="{00000000-0008-0000-0200-0000C9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257175</xdr:colOff>
          <xdr:row>55</xdr:row>
          <xdr:rowOff>95250</xdr:rowOff>
        </xdr:from>
        <xdr:to>
          <xdr:col>18</xdr:col>
          <xdr:colOff>1657350</xdr:colOff>
          <xdr:row>55</xdr:row>
          <xdr:rowOff>400050</xdr:rowOff>
        </xdr:to>
        <xdr:sp macro="" textlink="">
          <xdr:nvSpPr>
            <xdr:cNvPr id="2250" name="InsertGambitDualRowButton" hidden="1">
              <a:extLst>
                <a:ext uri="{63B3BB69-23CF-44E3-9099-C40C66FF867C}">
                  <a14:compatExt spid="_x0000_s2200"/>
                </a:ext>
                <a:ext uri="{FF2B5EF4-FFF2-40B4-BE49-F238E27FC236}">
                  <a16:creationId xmlns:a16="http://schemas.microsoft.com/office/drawing/2014/main" id="{00000000-0008-0000-0200-0000CA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171450</xdr:colOff>
          <xdr:row>63</xdr:row>
          <xdr:rowOff>123825</xdr:rowOff>
        </xdr:from>
        <xdr:to>
          <xdr:col>18</xdr:col>
          <xdr:colOff>1581150</xdr:colOff>
          <xdr:row>63</xdr:row>
          <xdr:rowOff>390525</xdr:rowOff>
        </xdr:to>
        <xdr:sp macro="" textlink="">
          <xdr:nvSpPr>
            <xdr:cNvPr id="2251" name="InsertVentusDualRowButton" hidden="1">
              <a:extLst>
                <a:ext uri="{63B3BB69-23CF-44E3-9099-C40C66FF867C}">
                  <a14:compatExt spid="_x0000_s2201"/>
                </a:ext>
                <a:ext uri="{FF2B5EF4-FFF2-40B4-BE49-F238E27FC236}">
                  <a16:creationId xmlns:a16="http://schemas.microsoft.com/office/drawing/2014/main" id="{00000000-0008-0000-0200-0000CB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171450</xdr:colOff>
          <xdr:row>65</xdr:row>
          <xdr:rowOff>180975</xdr:rowOff>
        </xdr:from>
        <xdr:to>
          <xdr:col>18</xdr:col>
          <xdr:colOff>1581150</xdr:colOff>
          <xdr:row>65</xdr:row>
          <xdr:rowOff>447675</xdr:rowOff>
        </xdr:to>
        <xdr:sp macro="" textlink="">
          <xdr:nvSpPr>
            <xdr:cNvPr id="2252" name="InsertSaharaXLdualRowButton" hidden="1">
              <a:extLst>
                <a:ext uri="{63B3BB69-23CF-44E3-9099-C40C66FF867C}">
                  <a14:compatExt spid="_x0000_s2202"/>
                </a:ext>
                <a:ext uri="{FF2B5EF4-FFF2-40B4-BE49-F238E27FC236}">
                  <a16:creationId xmlns:a16="http://schemas.microsoft.com/office/drawing/2014/main" id="{00000000-0008-0000-0200-0000CC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171450</xdr:colOff>
          <xdr:row>103</xdr:row>
          <xdr:rowOff>161925</xdr:rowOff>
        </xdr:from>
        <xdr:to>
          <xdr:col>18</xdr:col>
          <xdr:colOff>1581150</xdr:colOff>
          <xdr:row>103</xdr:row>
          <xdr:rowOff>447675</xdr:rowOff>
        </xdr:to>
        <xdr:sp macro="" textlink="">
          <xdr:nvSpPr>
            <xdr:cNvPr id="2253" name="InsertLeavesFFRowButton" hidden="1">
              <a:extLst>
                <a:ext uri="{63B3BB69-23CF-44E3-9099-C40C66FF867C}">
                  <a14:compatExt spid="_x0000_s2203"/>
                </a:ext>
                <a:ext uri="{FF2B5EF4-FFF2-40B4-BE49-F238E27FC236}">
                  <a16:creationId xmlns:a16="http://schemas.microsoft.com/office/drawing/2014/main" id="{00000000-0008-0000-0200-0000CD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438150</xdr:colOff>
          <xdr:row>54</xdr:row>
          <xdr:rowOff>142875</xdr:rowOff>
        </xdr:from>
        <xdr:to>
          <xdr:col>18</xdr:col>
          <xdr:colOff>1333500</xdr:colOff>
          <xdr:row>54</xdr:row>
          <xdr:rowOff>409575</xdr:rowOff>
        </xdr:to>
        <xdr:sp macro="" textlink="">
          <xdr:nvSpPr>
            <xdr:cNvPr id="2254" name="RemoveLastLeavesrowButton" hidden="1">
              <a:extLst>
                <a:ext uri="{63B3BB69-23CF-44E3-9099-C40C66FF867C}">
                  <a14:compatExt spid="_x0000_s2204"/>
                </a:ext>
                <a:ext uri="{FF2B5EF4-FFF2-40B4-BE49-F238E27FC236}">
                  <a16:creationId xmlns:a16="http://schemas.microsoft.com/office/drawing/2014/main" id="{00000000-0008-0000-0200-0000CE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447675</xdr:colOff>
          <xdr:row>64</xdr:row>
          <xdr:rowOff>180975</xdr:rowOff>
        </xdr:from>
        <xdr:to>
          <xdr:col>18</xdr:col>
          <xdr:colOff>1343025</xdr:colOff>
          <xdr:row>64</xdr:row>
          <xdr:rowOff>447675</xdr:rowOff>
        </xdr:to>
        <xdr:sp macro="" textlink="">
          <xdr:nvSpPr>
            <xdr:cNvPr id="2255" name="RemoveLastVentusrowButton" hidden="1">
              <a:extLst>
                <a:ext uri="{63B3BB69-23CF-44E3-9099-C40C66FF867C}">
                  <a14:compatExt spid="_x0000_s2205"/>
                </a:ext>
                <a:ext uri="{FF2B5EF4-FFF2-40B4-BE49-F238E27FC236}">
                  <a16:creationId xmlns:a16="http://schemas.microsoft.com/office/drawing/2014/main" id="{00000000-0008-0000-0200-0000CF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447675</xdr:colOff>
          <xdr:row>66</xdr:row>
          <xdr:rowOff>142875</xdr:rowOff>
        </xdr:from>
        <xdr:to>
          <xdr:col>18</xdr:col>
          <xdr:colOff>1343025</xdr:colOff>
          <xdr:row>66</xdr:row>
          <xdr:rowOff>409575</xdr:rowOff>
        </xdr:to>
        <xdr:sp macro="" textlink="">
          <xdr:nvSpPr>
            <xdr:cNvPr id="2284" name="RemoveLastSaharaXLdualrowButton" hidden="1">
              <a:extLst>
                <a:ext uri="{63B3BB69-23CF-44E3-9099-C40C66FF867C}">
                  <a14:compatExt spid="_x0000_s2206"/>
                </a:ext>
                <a:ext uri="{FF2B5EF4-FFF2-40B4-BE49-F238E27FC236}">
                  <a16:creationId xmlns:a16="http://schemas.microsoft.com/office/drawing/2014/main" id="{00000000-0008-0000-0200-0000EC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352425</xdr:colOff>
          <xdr:row>104</xdr:row>
          <xdr:rowOff>114300</xdr:rowOff>
        </xdr:from>
        <xdr:to>
          <xdr:col>18</xdr:col>
          <xdr:colOff>1333500</xdr:colOff>
          <xdr:row>104</xdr:row>
          <xdr:rowOff>390525</xdr:rowOff>
        </xdr:to>
        <xdr:sp macro="" textlink="">
          <xdr:nvSpPr>
            <xdr:cNvPr id="2285" name="RemoveLastLeavesFFRowButton" hidden="1">
              <a:extLst>
                <a:ext uri="{63B3BB69-23CF-44E3-9099-C40C66FF867C}">
                  <a14:compatExt spid="_x0000_s2207"/>
                </a:ext>
                <a:ext uri="{FF2B5EF4-FFF2-40B4-BE49-F238E27FC236}">
                  <a16:creationId xmlns:a16="http://schemas.microsoft.com/office/drawing/2014/main" id="{00000000-0008-0000-0200-0000ED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oneCellAnchor>
    <xdr:from>
      <xdr:col>18</xdr:col>
      <xdr:colOff>76200</xdr:colOff>
      <xdr:row>42</xdr:row>
      <xdr:rowOff>0</xdr:rowOff>
    </xdr:from>
    <xdr:ext cx="1454150" cy="266700"/>
    <xdr:sp macro="" textlink="">
      <xdr:nvSpPr>
        <xdr:cNvPr id="2217"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A9080000}"/>
            </a:ext>
          </a:extLst>
        </xdr:cNvPr>
        <xdr:cNvSpPr/>
      </xdr:nvSpPr>
      <xdr:spPr bwMode="auto">
        <a:xfrm>
          <a:off x="13485906" y="23161065"/>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48</xdr:row>
      <xdr:rowOff>0</xdr:rowOff>
    </xdr:from>
    <xdr:ext cx="1454150" cy="266700"/>
    <xdr:sp macro="" textlink="">
      <xdr:nvSpPr>
        <xdr:cNvPr id="2218"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AA080000}"/>
            </a:ext>
          </a:extLst>
        </xdr:cNvPr>
        <xdr:cNvSpPr/>
      </xdr:nvSpPr>
      <xdr:spPr bwMode="auto">
        <a:xfrm>
          <a:off x="13485906" y="26343535"/>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48</xdr:row>
      <xdr:rowOff>0</xdr:rowOff>
    </xdr:from>
    <xdr:ext cx="1454150" cy="266700"/>
    <xdr:sp macro="" textlink="">
      <xdr:nvSpPr>
        <xdr:cNvPr id="2219"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AB080000}"/>
            </a:ext>
          </a:extLst>
        </xdr:cNvPr>
        <xdr:cNvSpPr/>
      </xdr:nvSpPr>
      <xdr:spPr bwMode="auto">
        <a:xfrm>
          <a:off x="13485906" y="26873947"/>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29</xdr:row>
      <xdr:rowOff>0</xdr:rowOff>
    </xdr:from>
    <xdr:ext cx="1454150" cy="266700"/>
    <xdr:sp macro="" textlink="">
      <xdr:nvSpPr>
        <xdr:cNvPr id="2220"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AC080000}"/>
            </a:ext>
          </a:extLst>
        </xdr:cNvPr>
        <xdr:cNvSpPr/>
      </xdr:nvSpPr>
      <xdr:spPr bwMode="auto">
        <a:xfrm>
          <a:off x="13485906" y="1573530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2221"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AD080000}"/>
            </a:ext>
          </a:extLst>
        </xdr:cNvPr>
        <xdr:cNvSpPr/>
      </xdr:nvSpPr>
      <xdr:spPr bwMode="auto">
        <a:xfrm>
          <a:off x="13485906" y="16796124"/>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32</xdr:row>
      <xdr:rowOff>0</xdr:rowOff>
    </xdr:from>
    <xdr:ext cx="1454150" cy="266700"/>
    <xdr:sp macro="" textlink="">
      <xdr:nvSpPr>
        <xdr:cNvPr id="2222"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AE080000}"/>
            </a:ext>
          </a:extLst>
        </xdr:cNvPr>
        <xdr:cNvSpPr/>
      </xdr:nvSpPr>
      <xdr:spPr bwMode="auto">
        <a:xfrm>
          <a:off x="13485906" y="17856947"/>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34</xdr:row>
      <xdr:rowOff>0</xdr:rowOff>
    </xdr:from>
    <xdr:ext cx="1454150" cy="266700"/>
    <xdr:sp macro="" textlink="">
      <xdr:nvSpPr>
        <xdr:cNvPr id="2223"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AF080000}"/>
            </a:ext>
          </a:extLst>
        </xdr:cNvPr>
        <xdr:cNvSpPr/>
      </xdr:nvSpPr>
      <xdr:spPr bwMode="auto">
        <a:xfrm>
          <a:off x="13485906" y="18917771"/>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36</xdr:row>
      <xdr:rowOff>0</xdr:rowOff>
    </xdr:from>
    <xdr:ext cx="1454150" cy="266700"/>
    <xdr:sp macro="" textlink="">
      <xdr:nvSpPr>
        <xdr:cNvPr id="2224"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B0080000}"/>
            </a:ext>
          </a:extLst>
        </xdr:cNvPr>
        <xdr:cNvSpPr/>
      </xdr:nvSpPr>
      <xdr:spPr bwMode="auto">
        <a:xfrm>
          <a:off x="13485906" y="19978594"/>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38</xdr:row>
      <xdr:rowOff>0</xdr:rowOff>
    </xdr:from>
    <xdr:ext cx="1454150" cy="266700"/>
    <xdr:sp macro="" textlink="">
      <xdr:nvSpPr>
        <xdr:cNvPr id="2225"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B1080000}"/>
            </a:ext>
          </a:extLst>
        </xdr:cNvPr>
        <xdr:cNvSpPr/>
      </xdr:nvSpPr>
      <xdr:spPr bwMode="auto">
        <a:xfrm>
          <a:off x="13485906" y="21039418"/>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40</xdr:row>
      <xdr:rowOff>0</xdr:rowOff>
    </xdr:from>
    <xdr:ext cx="1454150" cy="266700"/>
    <xdr:sp macro="" textlink="">
      <xdr:nvSpPr>
        <xdr:cNvPr id="2226"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B2080000}"/>
            </a:ext>
          </a:extLst>
        </xdr:cNvPr>
        <xdr:cNvSpPr/>
      </xdr:nvSpPr>
      <xdr:spPr bwMode="auto">
        <a:xfrm>
          <a:off x="13485906" y="22100241"/>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42</xdr:row>
      <xdr:rowOff>0</xdr:rowOff>
    </xdr:from>
    <xdr:ext cx="1454150" cy="266700"/>
    <xdr:sp macro="" textlink="">
      <xdr:nvSpPr>
        <xdr:cNvPr id="2227"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B3080000}"/>
            </a:ext>
          </a:extLst>
        </xdr:cNvPr>
        <xdr:cNvSpPr/>
      </xdr:nvSpPr>
      <xdr:spPr bwMode="auto">
        <a:xfrm>
          <a:off x="13485906" y="23161065"/>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48</xdr:row>
      <xdr:rowOff>0</xdr:rowOff>
    </xdr:from>
    <xdr:ext cx="1454150" cy="266700"/>
    <xdr:sp macro="" textlink="">
      <xdr:nvSpPr>
        <xdr:cNvPr id="2228"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B4080000}"/>
            </a:ext>
          </a:extLst>
        </xdr:cNvPr>
        <xdr:cNvSpPr/>
      </xdr:nvSpPr>
      <xdr:spPr bwMode="auto">
        <a:xfrm>
          <a:off x="13485906" y="27404359"/>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42</xdr:row>
      <xdr:rowOff>0</xdr:rowOff>
    </xdr:from>
    <xdr:ext cx="1454150" cy="266700"/>
    <xdr:sp macro="" textlink="">
      <xdr:nvSpPr>
        <xdr:cNvPr id="2229"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B5080000}"/>
            </a:ext>
          </a:extLst>
        </xdr:cNvPr>
        <xdr:cNvSpPr/>
      </xdr:nvSpPr>
      <xdr:spPr bwMode="auto">
        <a:xfrm>
          <a:off x="13485906" y="23161065"/>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40</xdr:row>
      <xdr:rowOff>0</xdr:rowOff>
    </xdr:from>
    <xdr:ext cx="1454150" cy="266700"/>
    <xdr:sp macro="" textlink="">
      <xdr:nvSpPr>
        <xdr:cNvPr id="2230"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B6080000}"/>
            </a:ext>
          </a:extLst>
        </xdr:cNvPr>
        <xdr:cNvSpPr/>
      </xdr:nvSpPr>
      <xdr:spPr bwMode="auto">
        <a:xfrm>
          <a:off x="13474700" y="22156738"/>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42</xdr:row>
      <xdr:rowOff>0</xdr:rowOff>
    </xdr:from>
    <xdr:ext cx="1454150" cy="266700"/>
    <xdr:sp macro="" textlink="">
      <xdr:nvSpPr>
        <xdr:cNvPr id="2231"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B7080000}"/>
            </a:ext>
          </a:extLst>
        </xdr:cNvPr>
        <xdr:cNvSpPr/>
      </xdr:nvSpPr>
      <xdr:spPr bwMode="auto">
        <a:xfrm>
          <a:off x="13474700" y="23220363"/>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44</xdr:row>
      <xdr:rowOff>0</xdr:rowOff>
    </xdr:from>
    <xdr:ext cx="1454150" cy="266700"/>
    <xdr:sp macro="" textlink="">
      <xdr:nvSpPr>
        <xdr:cNvPr id="2232"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B8080000}"/>
            </a:ext>
          </a:extLst>
        </xdr:cNvPr>
        <xdr:cNvSpPr/>
      </xdr:nvSpPr>
      <xdr:spPr bwMode="auto">
        <a:xfrm>
          <a:off x="13474700" y="24283988"/>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233"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B9080000}"/>
            </a:ext>
          </a:extLst>
        </xdr:cNvPr>
        <xdr:cNvSpPr/>
      </xdr:nvSpPr>
      <xdr:spPr bwMode="auto">
        <a:xfrm>
          <a:off x="13474700" y="25347613"/>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48</xdr:row>
      <xdr:rowOff>0</xdr:rowOff>
    </xdr:from>
    <xdr:ext cx="1454150" cy="266700"/>
    <xdr:sp macro="" textlink="">
      <xdr:nvSpPr>
        <xdr:cNvPr id="2234"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BA080000}"/>
            </a:ext>
          </a:extLst>
        </xdr:cNvPr>
        <xdr:cNvSpPr/>
      </xdr:nvSpPr>
      <xdr:spPr bwMode="auto">
        <a:xfrm>
          <a:off x="13474700" y="26411238"/>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18</xdr:col>
          <xdr:colOff>438150</xdr:colOff>
          <xdr:row>56</xdr:row>
          <xdr:rowOff>161925</xdr:rowOff>
        </xdr:from>
        <xdr:to>
          <xdr:col>18</xdr:col>
          <xdr:colOff>1333500</xdr:colOff>
          <xdr:row>56</xdr:row>
          <xdr:rowOff>428625</xdr:rowOff>
        </xdr:to>
        <xdr:sp macro="" textlink="">
          <xdr:nvSpPr>
            <xdr:cNvPr id="2208" name="RemoveLastGambitrowButton" hidden="1">
              <a:extLst>
                <a:ext uri="{63B3BB69-23CF-44E3-9099-C40C66FF867C}">
                  <a14:compatExt spid="_x0000_s2208"/>
                </a:ext>
                <a:ext uri="{FF2B5EF4-FFF2-40B4-BE49-F238E27FC236}">
                  <a16:creationId xmlns:a16="http://schemas.microsoft.com/office/drawing/2014/main" id="{00000000-0008-0000-0200-0000A0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oneCellAnchor>
    <xdr:from>
      <xdr:col>18</xdr:col>
      <xdr:colOff>76200</xdr:colOff>
      <xdr:row>29</xdr:row>
      <xdr:rowOff>0</xdr:rowOff>
    </xdr:from>
    <xdr:ext cx="1454150" cy="266700"/>
    <xdr:sp macro="" textlink="">
      <xdr:nvSpPr>
        <xdr:cNvPr id="2291"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F3080000}"/>
            </a:ext>
          </a:extLst>
        </xdr:cNvPr>
        <xdr:cNvSpPr/>
      </xdr:nvSpPr>
      <xdr:spPr bwMode="auto">
        <a:xfrm>
          <a:off x="13474700" y="15774988"/>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2292"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F4080000}"/>
            </a:ext>
          </a:extLst>
        </xdr:cNvPr>
        <xdr:cNvSpPr/>
      </xdr:nvSpPr>
      <xdr:spPr bwMode="auto">
        <a:xfrm>
          <a:off x="13474700" y="16838613"/>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32</xdr:row>
      <xdr:rowOff>0</xdr:rowOff>
    </xdr:from>
    <xdr:ext cx="1454150" cy="266700"/>
    <xdr:sp macro="" textlink="">
      <xdr:nvSpPr>
        <xdr:cNvPr id="2293"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F5080000}"/>
            </a:ext>
          </a:extLst>
        </xdr:cNvPr>
        <xdr:cNvSpPr/>
      </xdr:nvSpPr>
      <xdr:spPr bwMode="auto">
        <a:xfrm>
          <a:off x="13474700" y="17902238"/>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34</xdr:row>
      <xdr:rowOff>0</xdr:rowOff>
    </xdr:from>
    <xdr:ext cx="1454150" cy="266700"/>
    <xdr:sp macro="" textlink="">
      <xdr:nvSpPr>
        <xdr:cNvPr id="2294"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F6080000}"/>
            </a:ext>
          </a:extLst>
        </xdr:cNvPr>
        <xdr:cNvSpPr/>
      </xdr:nvSpPr>
      <xdr:spPr bwMode="auto">
        <a:xfrm>
          <a:off x="13474700" y="18965863"/>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36</xdr:row>
      <xdr:rowOff>0</xdr:rowOff>
    </xdr:from>
    <xdr:ext cx="1454150" cy="266700"/>
    <xdr:sp macro="" textlink="">
      <xdr:nvSpPr>
        <xdr:cNvPr id="2295"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F7080000}"/>
            </a:ext>
          </a:extLst>
        </xdr:cNvPr>
        <xdr:cNvSpPr/>
      </xdr:nvSpPr>
      <xdr:spPr bwMode="auto">
        <a:xfrm>
          <a:off x="13474700" y="20029488"/>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38</xdr:row>
      <xdr:rowOff>0</xdr:rowOff>
    </xdr:from>
    <xdr:ext cx="1454150" cy="266700"/>
    <xdr:sp macro="" textlink="">
      <xdr:nvSpPr>
        <xdr:cNvPr id="2296"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F8080000}"/>
            </a:ext>
          </a:extLst>
        </xdr:cNvPr>
        <xdr:cNvSpPr/>
      </xdr:nvSpPr>
      <xdr:spPr bwMode="auto">
        <a:xfrm>
          <a:off x="13474700" y="21093113"/>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40</xdr:row>
      <xdr:rowOff>0</xdr:rowOff>
    </xdr:from>
    <xdr:ext cx="1454150" cy="266700"/>
    <xdr:sp macro="" textlink="">
      <xdr:nvSpPr>
        <xdr:cNvPr id="2297"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F9080000}"/>
            </a:ext>
          </a:extLst>
        </xdr:cNvPr>
        <xdr:cNvSpPr/>
      </xdr:nvSpPr>
      <xdr:spPr bwMode="auto">
        <a:xfrm>
          <a:off x="13474700" y="22156738"/>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42</xdr:row>
      <xdr:rowOff>0</xdr:rowOff>
    </xdr:from>
    <xdr:ext cx="1454150" cy="266700"/>
    <xdr:sp macro="" textlink="">
      <xdr:nvSpPr>
        <xdr:cNvPr id="2298"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FA080000}"/>
            </a:ext>
          </a:extLst>
        </xdr:cNvPr>
        <xdr:cNvSpPr/>
      </xdr:nvSpPr>
      <xdr:spPr bwMode="auto">
        <a:xfrm>
          <a:off x="13474700" y="23220363"/>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44</xdr:row>
      <xdr:rowOff>0</xdr:rowOff>
    </xdr:from>
    <xdr:ext cx="1454150" cy="266700"/>
    <xdr:sp macro="" textlink="">
      <xdr:nvSpPr>
        <xdr:cNvPr id="2299"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FB080000}"/>
            </a:ext>
          </a:extLst>
        </xdr:cNvPr>
        <xdr:cNvSpPr/>
      </xdr:nvSpPr>
      <xdr:spPr bwMode="auto">
        <a:xfrm>
          <a:off x="13474700" y="24283988"/>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300"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FC080000}"/>
            </a:ext>
          </a:extLst>
        </xdr:cNvPr>
        <xdr:cNvSpPr/>
      </xdr:nvSpPr>
      <xdr:spPr bwMode="auto">
        <a:xfrm>
          <a:off x="13474700" y="25347613"/>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48</xdr:row>
      <xdr:rowOff>0</xdr:rowOff>
    </xdr:from>
    <xdr:ext cx="1454150" cy="266700"/>
    <xdr:sp macro="" textlink="">
      <xdr:nvSpPr>
        <xdr:cNvPr id="2301"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FD080000}"/>
            </a:ext>
          </a:extLst>
        </xdr:cNvPr>
        <xdr:cNvSpPr/>
      </xdr:nvSpPr>
      <xdr:spPr bwMode="auto">
        <a:xfrm>
          <a:off x="13474700" y="26411238"/>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302"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FE080000}"/>
            </a:ext>
          </a:extLst>
        </xdr:cNvPr>
        <xdr:cNvSpPr/>
      </xdr:nvSpPr>
      <xdr:spPr bwMode="auto">
        <a:xfrm>
          <a:off x="13474700" y="25347613"/>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34</xdr:row>
      <xdr:rowOff>0</xdr:rowOff>
    </xdr:from>
    <xdr:ext cx="1454150" cy="266700"/>
    <xdr:sp macro="" textlink="">
      <xdr:nvSpPr>
        <xdr:cNvPr id="2303"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FF080000}"/>
            </a:ext>
          </a:extLst>
        </xdr:cNvPr>
        <xdr:cNvSpPr/>
      </xdr:nvSpPr>
      <xdr:spPr bwMode="auto">
        <a:xfrm>
          <a:off x="13474700" y="18965863"/>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34</xdr:row>
      <xdr:rowOff>0</xdr:rowOff>
    </xdr:from>
    <xdr:ext cx="1454150" cy="266700"/>
    <xdr:sp macro="" textlink="">
      <xdr:nvSpPr>
        <xdr:cNvPr id="2304"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00090000}"/>
            </a:ext>
          </a:extLst>
        </xdr:cNvPr>
        <xdr:cNvSpPr/>
      </xdr:nvSpPr>
      <xdr:spPr bwMode="auto">
        <a:xfrm>
          <a:off x="13474700" y="19497675"/>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18</xdr:col>
          <xdr:colOff>257175</xdr:colOff>
          <xdr:row>61</xdr:row>
          <xdr:rowOff>142875</xdr:rowOff>
        </xdr:from>
        <xdr:to>
          <xdr:col>18</xdr:col>
          <xdr:colOff>1666875</xdr:colOff>
          <xdr:row>61</xdr:row>
          <xdr:rowOff>409575</xdr:rowOff>
        </xdr:to>
        <xdr:sp macro="" textlink="">
          <xdr:nvSpPr>
            <xdr:cNvPr id="2211" name="InsertGambit12DualRowButton" hidden="1">
              <a:extLst>
                <a:ext uri="{63B3BB69-23CF-44E3-9099-C40C66FF867C}">
                  <a14:compatExt spid="_x0000_s2211"/>
                </a:ext>
                <a:ext uri="{FF2B5EF4-FFF2-40B4-BE49-F238E27FC236}">
                  <a16:creationId xmlns:a16="http://schemas.microsoft.com/office/drawing/2014/main" id="{00000000-0008-0000-0200-0000A3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161925</xdr:colOff>
          <xdr:row>49</xdr:row>
          <xdr:rowOff>104775</xdr:rowOff>
        </xdr:from>
        <xdr:to>
          <xdr:col>18</xdr:col>
          <xdr:colOff>1695450</xdr:colOff>
          <xdr:row>49</xdr:row>
          <xdr:rowOff>409575</xdr:rowOff>
        </xdr:to>
        <xdr:sp macro="" textlink="">
          <xdr:nvSpPr>
            <xdr:cNvPr id="2212" name="InsertPlanetSLDualRowButton" hidden="1">
              <a:extLst>
                <a:ext uri="{63B3BB69-23CF-44E3-9099-C40C66FF867C}">
                  <a14:compatExt spid="_x0000_s2212"/>
                </a:ext>
                <a:ext uri="{FF2B5EF4-FFF2-40B4-BE49-F238E27FC236}">
                  <a16:creationId xmlns:a16="http://schemas.microsoft.com/office/drawing/2014/main" id="{00000000-0008-0000-0200-0000A4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438150</xdr:colOff>
          <xdr:row>62</xdr:row>
          <xdr:rowOff>133350</xdr:rowOff>
        </xdr:from>
        <xdr:to>
          <xdr:col>18</xdr:col>
          <xdr:colOff>1333500</xdr:colOff>
          <xdr:row>62</xdr:row>
          <xdr:rowOff>400050</xdr:rowOff>
        </xdr:to>
        <xdr:sp macro="" textlink="">
          <xdr:nvSpPr>
            <xdr:cNvPr id="2213" name="RemoveLastGambit12rowButton" hidden="1">
              <a:extLst>
                <a:ext uri="{63B3BB69-23CF-44E3-9099-C40C66FF867C}">
                  <a14:compatExt spid="_x0000_s2213"/>
                </a:ext>
                <a:ext uri="{FF2B5EF4-FFF2-40B4-BE49-F238E27FC236}">
                  <a16:creationId xmlns:a16="http://schemas.microsoft.com/office/drawing/2014/main" id="{00000000-0008-0000-0200-0000A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438150</xdr:colOff>
          <xdr:row>50</xdr:row>
          <xdr:rowOff>142875</xdr:rowOff>
        </xdr:from>
        <xdr:to>
          <xdr:col>18</xdr:col>
          <xdr:colOff>1333500</xdr:colOff>
          <xdr:row>50</xdr:row>
          <xdr:rowOff>409575</xdr:rowOff>
        </xdr:to>
        <xdr:sp macro="" textlink="">
          <xdr:nvSpPr>
            <xdr:cNvPr id="2214" name="CommandButton6" hidden="1">
              <a:extLst>
                <a:ext uri="{63B3BB69-23CF-44E3-9099-C40C66FF867C}">
                  <a14:compatExt spid="_x0000_s2214"/>
                </a:ext>
                <a:ext uri="{FF2B5EF4-FFF2-40B4-BE49-F238E27FC236}">
                  <a16:creationId xmlns:a16="http://schemas.microsoft.com/office/drawing/2014/main" id="{00000000-0008-0000-0200-0000A6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323850</xdr:colOff>
          <xdr:row>57</xdr:row>
          <xdr:rowOff>171450</xdr:rowOff>
        </xdr:from>
        <xdr:to>
          <xdr:col>18</xdr:col>
          <xdr:colOff>1676400</xdr:colOff>
          <xdr:row>57</xdr:row>
          <xdr:rowOff>438150</xdr:rowOff>
        </xdr:to>
        <xdr:sp macro="" textlink="">
          <xdr:nvSpPr>
            <xdr:cNvPr id="2216" name="InsertGambit4DualRowButton" hidden="1">
              <a:extLst>
                <a:ext uri="{63B3BB69-23CF-44E3-9099-C40C66FF867C}">
                  <a14:compatExt spid="_x0000_s2216"/>
                </a:ext>
                <a:ext uri="{FF2B5EF4-FFF2-40B4-BE49-F238E27FC236}">
                  <a16:creationId xmlns:a16="http://schemas.microsoft.com/office/drawing/2014/main" id="{00000000-0008-0000-0200-0000A8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276225</xdr:colOff>
          <xdr:row>59</xdr:row>
          <xdr:rowOff>104775</xdr:rowOff>
        </xdr:from>
        <xdr:to>
          <xdr:col>18</xdr:col>
          <xdr:colOff>1685925</xdr:colOff>
          <xdr:row>59</xdr:row>
          <xdr:rowOff>371475</xdr:rowOff>
        </xdr:to>
        <xdr:sp macro="" textlink="">
          <xdr:nvSpPr>
            <xdr:cNvPr id="2286" name="InsertGambit7DualRowButton" hidden="1">
              <a:extLst>
                <a:ext uri="{63B3BB69-23CF-44E3-9099-C40C66FF867C}">
                  <a14:compatExt spid="_x0000_s2217"/>
                </a:ext>
                <a:ext uri="{FF2B5EF4-FFF2-40B4-BE49-F238E27FC236}">
                  <a16:creationId xmlns:a16="http://schemas.microsoft.com/office/drawing/2014/main" id="{00000000-0008-0000-0200-0000EE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438150</xdr:colOff>
          <xdr:row>58</xdr:row>
          <xdr:rowOff>152400</xdr:rowOff>
        </xdr:from>
        <xdr:to>
          <xdr:col>18</xdr:col>
          <xdr:colOff>1333500</xdr:colOff>
          <xdr:row>58</xdr:row>
          <xdr:rowOff>419100</xdr:rowOff>
        </xdr:to>
        <xdr:sp macro="" textlink="">
          <xdr:nvSpPr>
            <xdr:cNvPr id="2287" name="RemoveLastGambit4rowButton" hidden="1">
              <a:extLst>
                <a:ext uri="{63B3BB69-23CF-44E3-9099-C40C66FF867C}">
                  <a14:compatExt spid="_x0000_s2218"/>
                </a:ext>
                <a:ext uri="{FF2B5EF4-FFF2-40B4-BE49-F238E27FC236}">
                  <a16:creationId xmlns:a16="http://schemas.microsoft.com/office/drawing/2014/main" id="{00000000-0008-0000-0200-0000EF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438150</xdr:colOff>
          <xdr:row>60</xdr:row>
          <xdr:rowOff>133350</xdr:rowOff>
        </xdr:from>
        <xdr:to>
          <xdr:col>18</xdr:col>
          <xdr:colOff>1333500</xdr:colOff>
          <xdr:row>60</xdr:row>
          <xdr:rowOff>400050</xdr:rowOff>
        </xdr:to>
        <xdr:sp macro="" textlink="">
          <xdr:nvSpPr>
            <xdr:cNvPr id="2288" name="RemoveLastGambit7rowButton" hidden="1">
              <a:extLst>
                <a:ext uri="{63B3BB69-23CF-44E3-9099-C40C66FF867C}">
                  <a14:compatExt spid="_x0000_s2219"/>
                </a:ext>
                <a:ext uri="{FF2B5EF4-FFF2-40B4-BE49-F238E27FC236}">
                  <a16:creationId xmlns:a16="http://schemas.microsoft.com/office/drawing/2014/main" id="{00000000-0008-0000-0200-0000F0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oneCellAnchor>
    <xdr:from>
      <xdr:col>18</xdr:col>
      <xdr:colOff>323850</xdr:colOff>
      <xdr:row>30</xdr:row>
      <xdr:rowOff>0</xdr:rowOff>
    </xdr:from>
    <xdr:ext cx="831850" cy="342900"/>
    <xdr:sp macro="" textlink="">
      <xdr:nvSpPr>
        <xdr:cNvPr id="2256" name="RemoveLastLeavesDualRowButton" hidden="1">
          <a:extLst>
            <a:ext uri="{63B3BB69-23CF-44E3-9099-C40C66FF867C}">
              <a14:compatExt xmlns:a14="http://schemas.microsoft.com/office/drawing/2010/main" spid="_x0000_s2142"/>
            </a:ext>
            <a:ext uri="{FF2B5EF4-FFF2-40B4-BE49-F238E27FC236}">
              <a16:creationId xmlns:a16="http://schemas.microsoft.com/office/drawing/2014/main" id="{00000000-0008-0000-0200-0000D0080000}"/>
            </a:ext>
          </a:extLst>
        </xdr:cNvPr>
        <xdr:cNvSpPr/>
      </xdr:nvSpPr>
      <xdr:spPr bwMode="auto">
        <a:xfrm>
          <a:off x="17691100" y="15660688"/>
          <a:ext cx="831850" cy="3429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2257"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D1080000}"/>
            </a:ext>
          </a:extLst>
        </xdr:cNvPr>
        <xdr:cNvSpPr/>
      </xdr:nvSpPr>
      <xdr:spPr bwMode="auto">
        <a:xfrm>
          <a:off x="17443450" y="15660688"/>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2258"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D2080000}"/>
            </a:ext>
          </a:extLst>
        </xdr:cNvPr>
        <xdr:cNvSpPr/>
      </xdr:nvSpPr>
      <xdr:spPr bwMode="auto">
        <a:xfrm>
          <a:off x="17443450" y="15660688"/>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2259"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D3080000}"/>
            </a:ext>
          </a:extLst>
        </xdr:cNvPr>
        <xdr:cNvSpPr/>
      </xdr:nvSpPr>
      <xdr:spPr bwMode="auto">
        <a:xfrm>
          <a:off x="17443450" y="15660688"/>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2260"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D4080000}"/>
            </a:ext>
          </a:extLst>
        </xdr:cNvPr>
        <xdr:cNvSpPr/>
      </xdr:nvSpPr>
      <xdr:spPr bwMode="auto">
        <a:xfrm>
          <a:off x="17443450" y="15660688"/>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2261"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D5080000}"/>
            </a:ext>
          </a:extLst>
        </xdr:cNvPr>
        <xdr:cNvSpPr/>
      </xdr:nvSpPr>
      <xdr:spPr bwMode="auto">
        <a:xfrm>
          <a:off x="17443450" y="15660688"/>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2262"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D6080000}"/>
            </a:ext>
          </a:extLst>
        </xdr:cNvPr>
        <xdr:cNvSpPr/>
      </xdr:nvSpPr>
      <xdr:spPr bwMode="auto">
        <a:xfrm>
          <a:off x="17443450" y="15774988"/>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2263"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D7080000}"/>
            </a:ext>
          </a:extLst>
        </xdr:cNvPr>
        <xdr:cNvSpPr/>
      </xdr:nvSpPr>
      <xdr:spPr bwMode="auto">
        <a:xfrm>
          <a:off x="17443450" y="15660688"/>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2264"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D8080000}"/>
            </a:ext>
          </a:extLst>
        </xdr:cNvPr>
        <xdr:cNvSpPr/>
      </xdr:nvSpPr>
      <xdr:spPr bwMode="auto">
        <a:xfrm>
          <a:off x="17443450" y="15660688"/>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2265"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D9080000}"/>
            </a:ext>
          </a:extLst>
        </xdr:cNvPr>
        <xdr:cNvSpPr/>
      </xdr:nvSpPr>
      <xdr:spPr bwMode="auto">
        <a:xfrm>
          <a:off x="17443450" y="15660688"/>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2266"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DA080000}"/>
            </a:ext>
          </a:extLst>
        </xdr:cNvPr>
        <xdr:cNvSpPr/>
      </xdr:nvSpPr>
      <xdr:spPr bwMode="auto">
        <a:xfrm>
          <a:off x="17443450" y="15660688"/>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2267"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DB080000}"/>
            </a:ext>
          </a:extLst>
        </xdr:cNvPr>
        <xdr:cNvSpPr/>
      </xdr:nvSpPr>
      <xdr:spPr bwMode="auto">
        <a:xfrm>
          <a:off x="17443450" y="15660688"/>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2268"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DC080000}"/>
            </a:ext>
          </a:extLst>
        </xdr:cNvPr>
        <xdr:cNvSpPr/>
      </xdr:nvSpPr>
      <xdr:spPr bwMode="auto">
        <a:xfrm>
          <a:off x="17443450" y="15660688"/>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32</xdr:row>
      <xdr:rowOff>0</xdr:rowOff>
    </xdr:from>
    <xdr:ext cx="1454150" cy="266700"/>
    <xdr:sp macro="" textlink="">
      <xdr:nvSpPr>
        <xdr:cNvPr id="2269"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DD080000}"/>
            </a:ext>
          </a:extLst>
        </xdr:cNvPr>
        <xdr:cNvSpPr/>
      </xdr:nvSpPr>
      <xdr:spPr bwMode="auto">
        <a:xfrm>
          <a:off x="17443450" y="16838613"/>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34</xdr:row>
      <xdr:rowOff>0</xdr:rowOff>
    </xdr:from>
    <xdr:ext cx="1454150" cy="266700"/>
    <xdr:sp macro="" textlink="">
      <xdr:nvSpPr>
        <xdr:cNvPr id="2270"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DE080000}"/>
            </a:ext>
          </a:extLst>
        </xdr:cNvPr>
        <xdr:cNvSpPr/>
      </xdr:nvSpPr>
      <xdr:spPr bwMode="auto">
        <a:xfrm>
          <a:off x="17443450" y="17902238"/>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44</xdr:row>
      <xdr:rowOff>0</xdr:rowOff>
    </xdr:from>
    <xdr:ext cx="1454150" cy="266700"/>
    <xdr:sp macro="" textlink="">
      <xdr:nvSpPr>
        <xdr:cNvPr id="2271"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DF080000}"/>
            </a:ext>
          </a:extLst>
        </xdr:cNvPr>
        <xdr:cNvSpPr/>
      </xdr:nvSpPr>
      <xdr:spPr bwMode="auto">
        <a:xfrm>
          <a:off x="17443450" y="23220363"/>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44</xdr:row>
      <xdr:rowOff>0</xdr:rowOff>
    </xdr:from>
    <xdr:ext cx="1454150" cy="266700"/>
    <xdr:sp macro="" textlink="">
      <xdr:nvSpPr>
        <xdr:cNvPr id="2272"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E0080000}"/>
            </a:ext>
          </a:extLst>
        </xdr:cNvPr>
        <xdr:cNvSpPr/>
      </xdr:nvSpPr>
      <xdr:spPr bwMode="auto">
        <a:xfrm>
          <a:off x="17443450" y="23220363"/>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48</xdr:row>
      <xdr:rowOff>0</xdr:rowOff>
    </xdr:from>
    <xdr:ext cx="1454150" cy="266700"/>
    <xdr:sp macro="" textlink="">
      <xdr:nvSpPr>
        <xdr:cNvPr id="2273"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E1080000}"/>
            </a:ext>
          </a:extLst>
        </xdr:cNvPr>
        <xdr:cNvSpPr/>
      </xdr:nvSpPr>
      <xdr:spPr bwMode="auto">
        <a:xfrm>
          <a:off x="17443450" y="25347613"/>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274"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E2080000}"/>
            </a:ext>
          </a:extLst>
        </xdr:cNvPr>
        <xdr:cNvSpPr/>
      </xdr:nvSpPr>
      <xdr:spPr bwMode="auto">
        <a:xfrm>
          <a:off x="17443450" y="24283988"/>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275"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E3080000}"/>
            </a:ext>
          </a:extLst>
        </xdr:cNvPr>
        <xdr:cNvSpPr/>
      </xdr:nvSpPr>
      <xdr:spPr bwMode="auto">
        <a:xfrm>
          <a:off x="17443450" y="24283988"/>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2276"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E4080000}"/>
            </a:ext>
          </a:extLst>
        </xdr:cNvPr>
        <xdr:cNvSpPr/>
      </xdr:nvSpPr>
      <xdr:spPr bwMode="auto">
        <a:xfrm>
          <a:off x="17443450" y="24283988"/>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48</xdr:row>
      <xdr:rowOff>0</xdr:rowOff>
    </xdr:from>
    <xdr:ext cx="1454150" cy="266700"/>
    <xdr:sp macro="" textlink="">
      <xdr:nvSpPr>
        <xdr:cNvPr id="2277"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0000000-0008-0000-0200-0000E5080000}"/>
            </a:ext>
          </a:extLst>
        </xdr:cNvPr>
        <xdr:cNvSpPr/>
      </xdr:nvSpPr>
      <xdr:spPr bwMode="auto">
        <a:xfrm>
          <a:off x="17443450" y="25879425"/>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18</xdr:col>
          <xdr:colOff>266700</xdr:colOff>
          <xdr:row>67</xdr:row>
          <xdr:rowOff>152400</xdr:rowOff>
        </xdr:from>
        <xdr:to>
          <xdr:col>18</xdr:col>
          <xdr:colOff>1647825</xdr:colOff>
          <xdr:row>67</xdr:row>
          <xdr:rowOff>419100</xdr:rowOff>
        </xdr:to>
        <xdr:sp macro="" textlink="">
          <xdr:nvSpPr>
            <xdr:cNvPr id="2289" name="InsertSaharaLdualRowButton" hidden="1">
              <a:extLst>
                <a:ext uri="{63B3BB69-23CF-44E3-9099-C40C66FF867C}">
                  <a14:compatExt spid="_x0000_s2276"/>
                </a:ext>
                <a:ext uri="{FF2B5EF4-FFF2-40B4-BE49-F238E27FC236}">
                  <a16:creationId xmlns:a16="http://schemas.microsoft.com/office/drawing/2014/main" id="{00000000-0008-0000-0200-0000F1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447675</xdr:colOff>
          <xdr:row>68</xdr:row>
          <xdr:rowOff>171450</xdr:rowOff>
        </xdr:from>
        <xdr:to>
          <xdr:col>18</xdr:col>
          <xdr:colOff>1333500</xdr:colOff>
          <xdr:row>68</xdr:row>
          <xdr:rowOff>438150</xdr:rowOff>
        </xdr:to>
        <xdr:sp macro="" textlink="">
          <xdr:nvSpPr>
            <xdr:cNvPr id="2290" name="RemoveLastSaharaLdualrowButton" hidden="1">
              <a:extLst>
                <a:ext uri="{63B3BB69-23CF-44E3-9099-C40C66FF867C}">
                  <a14:compatExt spid="_x0000_s2277"/>
                </a:ext>
                <a:ext uri="{FF2B5EF4-FFF2-40B4-BE49-F238E27FC236}">
                  <a16:creationId xmlns:a16="http://schemas.microsoft.com/office/drawing/2014/main" id="{00000000-0008-0000-0200-0000F2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209550</xdr:colOff>
          <xdr:row>69</xdr:row>
          <xdr:rowOff>180975</xdr:rowOff>
        </xdr:from>
        <xdr:to>
          <xdr:col>18</xdr:col>
          <xdr:colOff>1609725</xdr:colOff>
          <xdr:row>69</xdr:row>
          <xdr:rowOff>447675</xdr:rowOff>
        </xdr:to>
        <xdr:sp macro="" textlink="">
          <xdr:nvSpPr>
            <xdr:cNvPr id="2278" name="InsertSaharaMdualRowButton" hidden="1">
              <a:extLst>
                <a:ext uri="{63B3BB69-23CF-44E3-9099-C40C66FF867C}">
                  <a14:compatExt spid="_x0000_s2278"/>
                </a:ext>
                <a:ext uri="{FF2B5EF4-FFF2-40B4-BE49-F238E27FC236}">
                  <a16:creationId xmlns:a16="http://schemas.microsoft.com/office/drawing/2014/main" id="{00000000-0008-0000-0200-0000E6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447675</xdr:colOff>
          <xdr:row>70</xdr:row>
          <xdr:rowOff>133350</xdr:rowOff>
        </xdr:from>
        <xdr:to>
          <xdr:col>18</xdr:col>
          <xdr:colOff>1343025</xdr:colOff>
          <xdr:row>70</xdr:row>
          <xdr:rowOff>400050</xdr:rowOff>
        </xdr:to>
        <xdr:sp macro="" textlink="">
          <xdr:nvSpPr>
            <xdr:cNvPr id="2279" name="RemoveLastSaharaMdualrowButton" hidden="1">
              <a:extLst>
                <a:ext uri="{63B3BB69-23CF-44E3-9099-C40C66FF867C}">
                  <a14:compatExt spid="_x0000_s2279"/>
                </a:ext>
                <a:ext uri="{FF2B5EF4-FFF2-40B4-BE49-F238E27FC236}">
                  <a16:creationId xmlns:a16="http://schemas.microsoft.com/office/drawing/2014/main" id="{00000000-0008-0000-0200-0000E7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161925</xdr:colOff>
          <xdr:row>71</xdr:row>
          <xdr:rowOff>142875</xdr:rowOff>
        </xdr:from>
        <xdr:to>
          <xdr:col>18</xdr:col>
          <xdr:colOff>1685925</xdr:colOff>
          <xdr:row>71</xdr:row>
          <xdr:rowOff>400050</xdr:rowOff>
        </xdr:to>
        <xdr:sp macro="" textlink="">
          <xdr:nvSpPr>
            <xdr:cNvPr id="2280" name="InsertSaharaSdualRowButton" hidden="1">
              <a:extLst>
                <a:ext uri="{63B3BB69-23CF-44E3-9099-C40C66FF867C}">
                  <a14:compatExt spid="_x0000_s2280"/>
                </a:ext>
                <a:ext uri="{FF2B5EF4-FFF2-40B4-BE49-F238E27FC236}">
                  <a16:creationId xmlns:a16="http://schemas.microsoft.com/office/drawing/2014/main" id="{00000000-0008-0000-0200-0000E8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447675</xdr:colOff>
          <xdr:row>72</xdr:row>
          <xdr:rowOff>133350</xdr:rowOff>
        </xdr:from>
        <xdr:to>
          <xdr:col>18</xdr:col>
          <xdr:colOff>1343025</xdr:colOff>
          <xdr:row>72</xdr:row>
          <xdr:rowOff>400050</xdr:rowOff>
        </xdr:to>
        <xdr:sp macro="" textlink="">
          <xdr:nvSpPr>
            <xdr:cNvPr id="2281" name="RemoveLastSaharaSdualrowButton" hidden="1">
              <a:extLst>
                <a:ext uri="{63B3BB69-23CF-44E3-9099-C40C66FF867C}">
                  <a14:compatExt spid="_x0000_s2281"/>
                </a:ext>
                <a:ext uri="{FF2B5EF4-FFF2-40B4-BE49-F238E27FC236}">
                  <a16:creationId xmlns:a16="http://schemas.microsoft.com/office/drawing/2014/main" id="{00000000-0008-0000-0200-0000E9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276225</xdr:colOff>
          <xdr:row>73</xdr:row>
          <xdr:rowOff>142875</xdr:rowOff>
        </xdr:from>
        <xdr:to>
          <xdr:col>18</xdr:col>
          <xdr:colOff>1704975</xdr:colOff>
          <xdr:row>73</xdr:row>
          <xdr:rowOff>419100</xdr:rowOff>
        </xdr:to>
        <xdr:sp macro="" textlink="">
          <xdr:nvSpPr>
            <xdr:cNvPr id="2282" name="InsertSaharaXSdualRowButton" hidden="1">
              <a:extLst>
                <a:ext uri="{63B3BB69-23CF-44E3-9099-C40C66FF867C}">
                  <a14:compatExt spid="_x0000_s2282"/>
                </a:ext>
                <a:ext uri="{FF2B5EF4-FFF2-40B4-BE49-F238E27FC236}">
                  <a16:creationId xmlns:a16="http://schemas.microsoft.com/office/drawing/2014/main" id="{00000000-0008-0000-0200-0000EA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447675</xdr:colOff>
          <xdr:row>74</xdr:row>
          <xdr:rowOff>142875</xdr:rowOff>
        </xdr:from>
        <xdr:to>
          <xdr:col>18</xdr:col>
          <xdr:colOff>1343025</xdr:colOff>
          <xdr:row>74</xdr:row>
          <xdr:rowOff>409575</xdr:rowOff>
        </xdr:to>
        <xdr:sp macro="" textlink="">
          <xdr:nvSpPr>
            <xdr:cNvPr id="2283" name="RemoveLastSaharaXSdualrowButton" hidden="1">
              <a:extLst>
                <a:ext uri="{63B3BB69-23CF-44E3-9099-C40C66FF867C}">
                  <a14:compatExt spid="_x0000_s2283"/>
                </a:ext>
                <a:ext uri="{FF2B5EF4-FFF2-40B4-BE49-F238E27FC236}">
                  <a16:creationId xmlns:a16="http://schemas.microsoft.com/office/drawing/2014/main" id="{00000000-0008-0000-0200-0000EB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171450</xdr:colOff>
          <xdr:row>105</xdr:row>
          <xdr:rowOff>180975</xdr:rowOff>
        </xdr:from>
        <xdr:to>
          <xdr:col>18</xdr:col>
          <xdr:colOff>1581150</xdr:colOff>
          <xdr:row>105</xdr:row>
          <xdr:rowOff>466725</xdr:rowOff>
        </xdr:to>
        <xdr:sp macro="" textlink="">
          <xdr:nvSpPr>
            <xdr:cNvPr id="2244" name="InsertSaharaXLFFRowButton" hidden="1">
              <a:extLst>
                <a:ext uri="{63B3BB69-23CF-44E3-9099-C40C66FF867C}">
                  <a14:compatExt spid="_x0000_s2299"/>
                </a:ext>
                <a:ext uri="{FF2B5EF4-FFF2-40B4-BE49-F238E27FC236}">
                  <a16:creationId xmlns:a16="http://schemas.microsoft.com/office/drawing/2014/main" id="{00000000-0008-0000-0200-0000C4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171450</xdr:colOff>
          <xdr:row>107</xdr:row>
          <xdr:rowOff>161925</xdr:rowOff>
        </xdr:from>
        <xdr:to>
          <xdr:col>18</xdr:col>
          <xdr:colOff>1581150</xdr:colOff>
          <xdr:row>107</xdr:row>
          <xdr:rowOff>447675</xdr:rowOff>
        </xdr:to>
        <xdr:sp macro="" textlink="">
          <xdr:nvSpPr>
            <xdr:cNvPr id="2243" name="InsertSaharaLFFRowButton" hidden="1">
              <a:extLst>
                <a:ext uri="{63B3BB69-23CF-44E3-9099-C40C66FF867C}">
                  <a14:compatExt spid="_x0000_s2300"/>
                </a:ext>
                <a:ext uri="{FF2B5EF4-FFF2-40B4-BE49-F238E27FC236}">
                  <a16:creationId xmlns:a16="http://schemas.microsoft.com/office/drawing/2014/main" id="{00000000-0008-0000-0200-0000C3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171450</xdr:colOff>
          <xdr:row>109</xdr:row>
          <xdr:rowOff>161925</xdr:rowOff>
        </xdr:from>
        <xdr:to>
          <xdr:col>18</xdr:col>
          <xdr:colOff>1581150</xdr:colOff>
          <xdr:row>109</xdr:row>
          <xdr:rowOff>447675</xdr:rowOff>
        </xdr:to>
        <xdr:sp macro="" textlink="">
          <xdr:nvSpPr>
            <xdr:cNvPr id="2242" name="InsertSaharaMFFRowButton" hidden="1">
              <a:extLst>
                <a:ext uri="{63B3BB69-23CF-44E3-9099-C40C66FF867C}">
                  <a14:compatExt spid="_x0000_s2301"/>
                </a:ext>
                <a:ext uri="{FF2B5EF4-FFF2-40B4-BE49-F238E27FC236}">
                  <a16:creationId xmlns:a16="http://schemas.microsoft.com/office/drawing/2014/main" id="{00000000-0008-0000-0200-0000C2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171450</xdr:colOff>
          <xdr:row>111</xdr:row>
          <xdr:rowOff>152400</xdr:rowOff>
        </xdr:from>
        <xdr:to>
          <xdr:col>18</xdr:col>
          <xdr:colOff>1581150</xdr:colOff>
          <xdr:row>111</xdr:row>
          <xdr:rowOff>447675</xdr:rowOff>
        </xdr:to>
        <xdr:sp macro="" textlink="">
          <xdr:nvSpPr>
            <xdr:cNvPr id="2241" name="InsertSaharaSFFRowButton" hidden="1">
              <a:extLst>
                <a:ext uri="{63B3BB69-23CF-44E3-9099-C40C66FF867C}">
                  <a14:compatExt spid="_x0000_s2302"/>
                </a:ext>
                <a:ext uri="{FF2B5EF4-FFF2-40B4-BE49-F238E27FC236}">
                  <a16:creationId xmlns:a16="http://schemas.microsoft.com/office/drawing/2014/main" id="{00000000-0008-0000-0200-0000C1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171450</xdr:colOff>
          <xdr:row>113</xdr:row>
          <xdr:rowOff>104775</xdr:rowOff>
        </xdr:from>
        <xdr:to>
          <xdr:col>18</xdr:col>
          <xdr:colOff>1581150</xdr:colOff>
          <xdr:row>113</xdr:row>
          <xdr:rowOff>371475</xdr:rowOff>
        </xdr:to>
        <xdr:sp macro="" textlink="">
          <xdr:nvSpPr>
            <xdr:cNvPr id="2240" name="InsertSaharaXSFFRowButton" hidden="1">
              <a:extLst>
                <a:ext uri="{63B3BB69-23CF-44E3-9099-C40C66FF867C}">
                  <a14:compatExt spid="_x0000_s2303"/>
                </a:ext>
                <a:ext uri="{FF2B5EF4-FFF2-40B4-BE49-F238E27FC236}">
                  <a16:creationId xmlns:a16="http://schemas.microsoft.com/office/drawing/2014/main" id="{00000000-0008-0000-0200-0000C0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428625</xdr:colOff>
          <xdr:row>114</xdr:row>
          <xdr:rowOff>133350</xdr:rowOff>
        </xdr:from>
        <xdr:to>
          <xdr:col>18</xdr:col>
          <xdr:colOff>1314450</xdr:colOff>
          <xdr:row>114</xdr:row>
          <xdr:rowOff>400050</xdr:rowOff>
        </xdr:to>
        <xdr:sp macro="" textlink="">
          <xdr:nvSpPr>
            <xdr:cNvPr id="2306" name="RemoveLastSaharaXSFFrowButton" hidden="1">
              <a:extLst>
                <a:ext uri="{63B3BB69-23CF-44E3-9099-C40C66FF867C}">
                  <a14:compatExt spid="_x0000_s2306"/>
                </a:ext>
                <a:ext uri="{FF2B5EF4-FFF2-40B4-BE49-F238E27FC236}">
                  <a16:creationId xmlns:a16="http://schemas.microsoft.com/office/drawing/2014/main" id="{00000000-0008-0000-0200-000002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428625</xdr:colOff>
          <xdr:row>112</xdr:row>
          <xdr:rowOff>114300</xdr:rowOff>
        </xdr:from>
        <xdr:to>
          <xdr:col>18</xdr:col>
          <xdr:colOff>1314450</xdr:colOff>
          <xdr:row>112</xdr:row>
          <xdr:rowOff>390525</xdr:rowOff>
        </xdr:to>
        <xdr:sp macro="" textlink="">
          <xdr:nvSpPr>
            <xdr:cNvPr id="2307" name="RemoveLastSaharaSFFrowButton" hidden="1">
              <a:extLst>
                <a:ext uri="{63B3BB69-23CF-44E3-9099-C40C66FF867C}">
                  <a14:compatExt spid="_x0000_s2307"/>
                </a:ext>
                <a:ext uri="{FF2B5EF4-FFF2-40B4-BE49-F238E27FC236}">
                  <a16:creationId xmlns:a16="http://schemas.microsoft.com/office/drawing/2014/main" id="{00000000-0008-0000-0200-000003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428625</xdr:colOff>
          <xdr:row>110</xdr:row>
          <xdr:rowOff>133350</xdr:rowOff>
        </xdr:from>
        <xdr:to>
          <xdr:col>18</xdr:col>
          <xdr:colOff>1314450</xdr:colOff>
          <xdr:row>110</xdr:row>
          <xdr:rowOff>400050</xdr:rowOff>
        </xdr:to>
        <xdr:sp macro="" textlink="">
          <xdr:nvSpPr>
            <xdr:cNvPr id="2308" name="RemoveLastSaharaMFFrowButton" hidden="1">
              <a:extLst>
                <a:ext uri="{63B3BB69-23CF-44E3-9099-C40C66FF867C}">
                  <a14:compatExt spid="_x0000_s2308"/>
                </a:ext>
                <a:ext uri="{FF2B5EF4-FFF2-40B4-BE49-F238E27FC236}">
                  <a16:creationId xmlns:a16="http://schemas.microsoft.com/office/drawing/2014/main" id="{00000000-0008-0000-0200-000004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428625</xdr:colOff>
          <xdr:row>108</xdr:row>
          <xdr:rowOff>180975</xdr:rowOff>
        </xdr:from>
        <xdr:to>
          <xdr:col>18</xdr:col>
          <xdr:colOff>1314450</xdr:colOff>
          <xdr:row>108</xdr:row>
          <xdr:rowOff>447675</xdr:rowOff>
        </xdr:to>
        <xdr:sp macro="" textlink="">
          <xdr:nvSpPr>
            <xdr:cNvPr id="2309" name="RemoveLastSaharaLFFrowButton" hidden="1">
              <a:extLst>
                <a:ext uri="{63B3BB69-23CF-44E3-9099-C40C66FF867C}">
                  <a14:compatExt spid="_x0000_s2309"/>
                </a:ext>
                <a:ext uri="{FF2B5EF4-FFF2-40B4-BE49-F238E27FC236}">
                  <a16:creationId xmlns:a16="http://schemas.microsoft.com/office/drawing/2014/main" id="{00000000-0008-0000-0200-000005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428625</xdr:colOff>
          <xdr:row>106</xdr:row>
          <xdr:rowOff>123825</xdr:rowOff>
        </xdr:from>
        <xdr:to>
          <xdr:col>18</xdr:col>
          <xdr:colOff>1314450</xdr:colOff>
          <xdr:row>106</xdr:row>
          <xdr:rowOff>390525</xdr:rowOff>
        </xdr:to>
        <xdr:sp macro="" textlink="">
          <xdr:nvSpPr>
            <xdr:cNvPr id="2310" name="RemoveLastSaharaXLFFrowButton" hidden="1">
              <a:extLst>
                <a:ext uri="{63B3BB69-23CF-44E3-9099-C40C66FF867C}">
                  <a14:compatExt spid="_x0000_s2310"/>
                </a:ext>
                <a:ext uri="{FF2B5EF4-FFF2-40B4-BE49-F238E27FC236}">
                  <a16:creationId xmlns:a16="http://schemas.microsoft.com/office/drawing/2014/main" id="{00000000-0008-0000-0200-000006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447675</xdr:colOff>
          <xdr:row>132</xdr:row>
          <xdr:rowOff>133350</xdr:rowOff>
        </xdr:from>
        <xdr:to>
          <xdr:col>18</xdr:col>
          <xdr:colOff>1343025</xdr:colOff>
          <xdr:row>132</xdr:row>
          <xdr:rowOff>400050</xdr:rowOff>
        </xdr:to>
        <xdr:sp macro="" textlink="">
          <xdr:nvSpPr>
            <xdr:cNvPr id="2348" name="CommandButton1" hidden="1">
              <a:extLst>
                <a:ext uri="{63B3BB69-23CF-44E3-9099-C40C66FF867C}">
                  <a14:compatExt spid="_x0000_s2348"/>
                </a:ext>
                <a:ext uri="{FF2B5EF4-FFF2-40B4-BE49-F238E27FC236}">
                  <a16:creationId xmlns:a16="http://schemas.microsoft.com/office/drawing/2014/main" id="{00000000-0008-0000-0200-00002C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171450</xdr:colOff>
          <xdr:row>131</xdr:row>
          <xdr:rowOff>133350</xdr:rowOff>
        </xdr:from>
        <xdr:to>
          <xdr:col>18</xdr:col>
          <xdr:colOff>1581150</xdr:colOff>
          <xdr:row>131</xdr:row>
          <xdr:rowOff>419100</xdr:rowOff>
        </xdr:to>
        <xdr:sp macro="" textlink="">
          <xdr:nvSpPr>
            <xdr:cNvPr id="2349" name="CommandButton2" hidden="1">
              <a:extLst>
                <a:ext uri="{63B3BB69-23CF-44E3-9099-C40C66FF867C}">
                  <a14:compatExt spid="_x0000_s2349"/>
                </a:ext>
                <a:ext uri="{FF2B5EF4-FFF2-40B4-BE49-F238E27FC236}">
                  <a16:creationId xmlns:a16="http://schemas.microsoft.com/office/drawing/2014/main" id="{00000000-0008-0000-0200-00002D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171450</xdr:colOff>
          <xdr:row>129</xdr:row>
          <xdr:rowOff>133350</xdr:rowOff>
        </xdr:from>
        <xdr:to>
          <xdr:col>18</xdr:col>
          <xdr:colOff>1581150</xdr:colOff>
          <xdr:row>129</xdr:row>
          <xdr:rowOff>419100</xdr:rowOff>
        </xdr:to>
        <xdr:sp macro="" textlink="">
          <xdr:nvSpPr>
            <xdr:cNvPr id="2350" name="CommandButton4" hidden="1">
              <a:extLst>
                <a:ext uri="{63B3BB69-23CF-44E3-9099-C40C66FF867C}">
                  <a14:compatExt spid="_x0000_s2350"/>
                </a:ext>
                <a:ext uri="{FF2B5EF4-FFF2-40B4-BE49-F238E27FC236}">
                  <a16:creationId xmlns:a16="http://schemas.microsoft.com/office/drawing/2014/main" id="{00000000-0008-0000-0200-00002E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447675</xdr:colOff>
          <xdr:row>130</xdr:row>
          <xdr:rowOff>104775</xdr:rowOff>
        </xdr:from>
        <xdr:to>
          <xdr:col>18</xdr:col>
          <xdr:colOff>1343025</xdr:colOff>
          <xdr:row>130</xdr:row>
          <xdr:rowOff>371475</xdr:rowOff>
        </xdr:to>
        <xdr:sp macro="" textlink="">
          <xdr:nvSpPr>
            <xdr:cNvPr id="2351" name="CommandButton5" hidden="1">
              <a:extLst>
                <a:ext uri="{63B3BB69-23CF-44E3-9099-C40C66FF867C}">
                  <a14:compatExt spid="_x0000_s2351"/>
                </a:ext>
                <a:ext uri="{FF2B5EF4-FFF2-40B4-BE49-F238E27FC236}">
                  <a16:creationId xmlns:a16="http://schemas.microsoft.com/office/drawing/2014/main" id="{00000000-0008-0000-0200-00002F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171450</xdr:colOff>
          <xdr:row>127</xdr:row>
          <xdr:rowOff>95250</xdr:rowOff>
        </xdr:from>
        <xdr:to>
          <xdr:col>18</xdr:col>
          <xdr:colOff>1581150</xdr:colOff>
          <xdr:row>127</xdr:row>
          <xdr:rowOff>390525</xdr:rowOff>
        </xdr:to>
        <xdr:sp macro="" textlink="">
          <xdr:nvSpPr>
            <xdr:cNvPr id="2352" name="CommandButton7" hidden="1">
              <a:extLst>
                <a:ext uri="{63B3BB69-23CF-44E3-9099-C40C66FF867C}">
                  <a14:compatExt spid="_x0000_s2352"/>
                </a:ext>
                <a:ext uri="{FF2B5EF4-FFF2-40B4-BE49-F238E27FC236}">
                  <a16:creationId xmlns:a16="http://schemas.microsoft.com/office/drawing/2014/main" id="{00000000-0008-0000-0200-000030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447675</xdr:colOff>
          <xdr:row>128</xdr:row>
          <xdr:rowOff>133350</xdr:rowOff>
        </xdr:from>
        <xdr:to>
          <xdr:col>18</xdr:col>
          <xdr:colOff>1343025</xdr:colOff>
          <xdr:row>128</xdr:row>
          <xdr:rowOff>400050</xdr:rowOff>
        </xdr:to>
        <xdr:sp macro="" textlink="">
          <xdr:nvSpPr>
            <xdr:cNvPr id="2353" name="CommandButton8" hidden="1">
              <a:extLst>
                <a:ext uri="{63B3BB69-23CF-44E3-9099-C40C66FF867C}">
                  <a14:compatExt spid="_x0000_s2353"/>
                </a:ext>
                <a:ext uri="{FF2B5EF4-FFF2-40B4-BE49-F238E27FC236}">
                  <a16:creationId xmlns:a16="http://schemas.microsoft.com/office/drawing/2014/main" id="{00000000-0008-0000-0200-000031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171450</xdr:colOff>
          <xdr:row>125</xdr:row>
          <xdr:rowOff>123825</xdr:rowOff>
        </xdr:from>
        <xdr:to>
          <xdr:col>18</xdr:col>
          <xdr:colOff>1581150</xdr:colOff>
          <xdr:row>125</xdr:row>
          <xdr:rowOff>419100</xdr:rowOff>
        </xdr:to>
        <xdr:sp macro="" textlink="">
          <xdr:nvSpPr>
            <xdr:cNvPr id="2354" name="CommandButton9" hidden="1">
              <a:extLst>
                <a:ext uri="{63B3BB69-23CF-44E3-9099-C40C66FF867C}">
                  <a14:compatExt spid="_x0000_s2354"/>
                </a:ext>
                <a:ext uri="{FF2B5EF4-FFF2-40B4-BE49-F238E27FC236}">
                  <a16:creationId xmlns:a16="http://schemas.microsoft.com/office/drawing/2014/main" id="{00000000-0008-0000-0200-000032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447675</xdr:colOff>
          <xdr:row>126</xdr:row>
          <xdr:rowOff>85725</xdr:rowOff>
        </xdr:from>
        <xdr:to>
          <xdr:col>18</xdr:col>
          <xdr:colOff>1343025</xdr:colOff>
          <xdr:row>126</xdr:row>
          <xdr:rowOff>361950</xdr:rowOff>
        </xdr:to>
        <xdr:sp macro="" textlink="">
          <xdr:nvSpPr>
            <xdr:cNvPr id="2355" name="CommandButton10" hidden="1">
              <a:extLst>
                <a:ext uri="{63B3BB69-23CF-44E3-9099-C40C66FF867C}">
                  <a14:compatExt spid="_x0000_s2355"/>
                </a:ext>
                <a:ext uri="{FF2B5EF4-FFF2-40B4-BE49-F238E27FC236}">
                  <a16:creationId xmlns:a16="http://schemas.microsoft.com/office/drawing/2014/main" id="{00000000-0008-0000-0200-000033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171450</xdr:colOff>
          <xdr:row>123</xdr:row>
          <xdr:rowOff>133350</xdr:rowOff>
        </xdr:from>
        <xdr:to>
          <xdr:col>18</xdr:col>
          <xdr:colOff>1581150</xdr:colOff>
          <xdr:row>123</xdr:row>
          <xdr:rowOff>419100</xdr:rowOff>
        </xdr:to>
        <xdr:sp macro="" textlink="">
          <xdr:nvSpPr>
            <xdr:cNvPr id="2357" name="CommandButton11" hidden="1">
              <a:extLst>
                <a:ext uri="{63B3BB69-23CF-44E3-9099-C40C66FF867C}">
                  <a14:compatExt spid="_x0000_s2357"/>
                </a:ext>
                <a:ext uri="{FF2B5EF4-FFF2-40B4-BE49-F238E27FC236}">
                  <a16:creationId xmlns:a16="http://schemas.microsoft.com/office/drawing/2014/main" id="{00000000-0008-0000-0200-000035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447675</xdr:colOff>
          <xdr:row>124</xdr:row>
          <xdr:rowOff>123825</xdr:rowOff>
        </xdr:from>
        <xdr:to>
          <xdr:col>18</xdr:col>
          <xdr:colOff>1343025</xdr:colOff>
          <xdr:row>124</xdr:row>
          <xdr:rowOff>390525</xdr:rowOff>
        </xdr:to>
        <xdr:sp macro="" textlink="">
          <xdr:nvSpPr>
            <xdr:cNvPr id="2358" name="CommandButton12" hidden="1">
              <a:extLst>
                <a:ext uri="{63B3BB69-23CF-44E3-9099-C40C66FF867C}">
                  <a14:compatExt spid="_x0000_s2358"/>
                </a:ext>
                <a:ext uri="{FF2B5EF4-FFF2-40B4-BE49-F238E27FC236}">
                  <a16:creationId xmlns:a16="http://schemas.microsoft.com/office/drawing/2014/main" id="{00000000-0008-0000-0200-000036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171450</xdr:colOff>
          <xdr:row>121</xdr:row>
          <xdr:rowOff>171450</xdr:rowOff>
        </xdr:from>
        <xdr:to>
          <xdr:col>18</xdr:col>
          <xdr:colOff>1581150</xdr:colOff>
          <xdr:row>121</xdr:row>
          <xdr:rowOff>457200</xdr:rowOff>
        </xdr:to>
        <xdr:sp macro="" textlink="">
          <xdr:nvSpPr>
            <xdr:cNvPr id="2359" name="CommandButton13" hidden="1">
              <a:extLst>
                <a:ext uri="{63B3BB69-23CF-44E3-9099-C40C66FF867C}">
                  <a14:compatExt spid="_x0000_s2359"/>
                </a:ext>
                <a:ext uri="{FF2B5EF4-FFF2-40B4-BE49-F238E27FC236}">
                  <a16:creationId xmlns:a16="http://schemas.microsoft.com/office/drawing/2014/main" id="{00000000-0008-0000-0200-000037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447675</xdr:colOff>
          <xdr:row>122</xdr:row>
          <xdr:rowOff>104775</xdr:rowOff>
        </xdr:from>
        <xdr:to>
          <xdr:col>18</xdr:col>
          <xdr:colOff>1343025</xdr:colOff>
          <xdr:row>122</xdr:row>
          <xdr:rowOff>371475</xdr:rowOff>
        </xdr:to>
        <xdr:sp macro="" textlink="">
          <xdr:nvSpPr>
            <xdr:cNvPr id="2360" name="CommandButton14" hidden="1">
              <a:extLst>
                <a:ext uri="{63B3BB69-23CF-44E3-9099-C40C66FF867C}">
                  <a14:compatExt spid="_x0000_s2360"/>
                </a:ext>
                <a:ext uri="{FF2B5EF4-FFF2-40B4-BE49-F238E27FC236}">
                  <a16:creationId xmlns:a16="http://schemas.microsoft.com/office/drawing/2014/main" id="{00000000-0008-0000-0200-000038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171450</xdr:colOff>
          <xdr:row>119</xdr:row>
          <xdr:rowOff>104775</xdr:rowOff>
        </xdr:from>
        <xdr:to>
          <xdr:col>18</xdr:col>
          <xdr:colOff>1581150</xdr:colOff>
          <xdr:row>119</xdr:row>
          <xdr:rowOff>390525</xdr:rowOff>
        </xdr:to>
        <xdr:sp macro="" textlink="">
          <xdr:nvSpPr>
            <xdr:cNvPr id="2361" name="CommandButton15" hidden="1">
              <a:extLst>
                <a:ext uri="{63B3BB69-23CF-44E3-9099-C40C66FF867C}">
                  <a14:compatExt spid="_x0000_s2361"/>
                </a:ext>
                <a:ext uri="{FF2B5EF4-FFF2-40B4-BE49-F238E27FC236}">
                  <a16:creationId xmlns:a16="http://schemas.microsoft.com/office/drawing/2014/main" id="{00000000-0008-0000-0200-000039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447675</xdr:colOff>
          <xdr:row>120</xdr:row>
          <xdr:rowOff>95250</xdr:rowOff>
        </xdr:from>
        <xdr:to>
          <xdr:col>18</xdr:col>
          <xdr:colOff>1343025</xdr:colOff>
          <xdr:row>120</xdr:row>
          <xdr:rowOff>361950</xdr:rowOff>
        </xdr:to>
        <xdr:sp macro="" textlink="">
          <xdr:nvSpPr>
            <xdr:cNvPr id="2362" name="CommandButton16" hidden="1">
              <a:extLst>
                <a:ext uri="{63B3BB69-23CF-44E3-9099-C40C66FF867C}">
                  <a14:compatExt spid="_x0000_s2362"/>
                </a:ext>
                <a:ext uri="{FF2B5EF4-FFF2-40B4-BE49-F238E27FC236}">
                  <a16:creationId xmlns:a16="http://schemas.microsoft.com/office/drawing/2014/main" id="{00000000-0008-0000-0200-00003A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171450</xdr:colOff>
          <xdr:row>117</xdr:row>
          <xdr:rowOff>133350</xdr:rowOff>
        </xdr:from>
        <xdr:to>
          <xdr:col>18</xdr:col>
          <xdr:colOff>1581150</xdr:colOff>
          <xdr:row>117</xdr:row>
          <xdr:rowOff>419100</xdr:rowOff>
        </xdr:to>
        <xdr:sp macro="" textlink="">
          <xdr:nvSpPr>
            <xdr:cNvPr id="2363" name="CommandButton17" hidden="1">
              <a:extLst>
                <a:ext uri="{63B3BB69-23CF-44E3-9099-C40C66FF867C}">
                  <a14:compatExt spid="_x0000_s2363"/>
                </a:ext>
                <a:ext uri="{FF2B5EF4-FFF2-40B4-BE49-F238E27FC236}">
                  <a16:creationId xmlns:a16="http://schemas.microsoft.com/office/drawing/2014/main" id="{00000000-0008-0000-0200-00003B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447675</xdr:colOff>
          <xdr:row>118</xdr:row>
          <xdr:rowOff>95250</xdr:rowOff>
        </xdr:from>
        <xdr:to>
          <xdr:col>18</xdr:col>
          <xdr:colOff>1343025</xdr:colOff>
          <xdr:row>118</xdr:row>
          <xdr:rowOff>361950</xdr:rowOff>
        </xdr:to>
        <xdr:sp macro="" textlink="">
          <xdr:nvSpPr>
            <xdr:cNvPr id="2364" name="CommandButton18" hidden="1">
              <a:extLst>
                <a:ext uri="{63B3BB69-23CF-44E3-9099-C40C66FF867C}">
                  <a14:compatExt spid="_x0000_s2364"/>
                </a:ext>
                <a:ext uri="{FF2B5EF4-FFF2-40B4-BE49-F238E27FC236}">
                  <a16:creationId xmlns:a16="http://schemas.microsoft.com/office/drawing/2014/main" id="{00000000-0008-0000-0200-00003C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247650</xdr:colOff>
          <xdr:row>77</xdr:row>
          <xdr:rowOff>152400</xdr:rowOff>
        </xdr:from>
        <xdr:to>
          <xdr:col>18</xdr:col>
          <xdr:colOff>1685925</xdr:colOff>
          <xdr:row>77</xdr:row>
          <xdr:rowOff>428625</xdr:rowOff>
        </xdr:to>
        <xdr:sp macro="" textlink="">
          <xdr:nvSpPr>
            <xdr:cNvPr id="2365" name="CommandButton19" hidden="1">
              <a:extLst>
                <a:ext uri="{63B3BB69-23CF-44E3-9099-C40C66FF867C}">
                  <a14:compatExt spid="_x0000_s2365"/>
                </a:ext>
                <a:ext uri="{FF2B5EF4-FFF2-40B4-BE49-F238E27FC236}">
                  <a16:creationId xmlns:a16="http://schemas.microsoft.com/office/drawing/2014/main" id="{00000000-0008-0000-0200-00003D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438150</xdr:colOff>
          <xdr:row>78</xdr:row>
          <xdr:rowOff>161925</xdr:rowOff>
        </xdr:from>
        <xdr:to>
          <xdr:col>18</xdr:col>
          <xdr:colOff>1333500</xdr:colOff>
          <xdr:row>78</xdr:row>
          <xdr:rowOff>428625</xdr:rowOff>
        </xdr:to>
        <xdr:sp macro="" textlink="">
          <xdr:nvSpPr>
            <xdr:cNvPr id="2366" name="CommandButton20" hidden="1">
              <a:extLst>
                <a:ext uri="{63B3BB69-23CF-44E3-9099-C40C66FF867C}">
                  <a14:compatExt spid="_x0000_s2366"/>
                </a:ext>
                <a:ext uri="{FF2B5EF4-FFF2-40B4-BE49-F238E27FC236}">
                  <a16:creationId xmlns:a16="http://schemas.microsoft.com/office/drawing/2014/main" id="{00000000-0008-0000-0200-00003E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247650</xdr:colOff>
          <xdr:row>79</xdr:row>
          <xdr:rowOff>152400</xdr:rowOff>
        </xdr:from>
        <xdr:to>
          <xdr:col>18</xdr:col>
          <xdr:colOff>1676400</xdr:colOff>
          <xdr:row>79</xdr:row>
          <xdr:rowOff>419100</xdr:rowOff>
        </xdr:to>
        <xdr:sp macro="" textlink="">
          <xdr:nvSpPr>
            <xdr:cNvPr id="2367" name="CommandButton21" hidden="1">
              <a:extLst>
                <a:ext uri="{63B3BB69-23CF-44E3-9099-C40C66FF867C}">
                  <a14:compatExt spid="_x0000_s2367"/>
                </a:ext>
                <a:ext uri="{FF2B5EF4-FFF2-40B4-BE49-F238E27FC236}">
                  <a16:creationId xmlns:a16="http://schemas.microsoft.com/office/drawing/2014/main" id="{00000000-0008-0000-0200-00003F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438150</xdr:colOff>
          <xdr:row>80</xdr:row>
          <xdr:rowOff>161925</xdr:rowOff>
        </xdr:from>
        <xdr:to>
          <xdr:col>18</xdr:col>
          <xdr:colOff>1333500</xdr:colOff>
          <xdr:row>80</xdr:row>
          <xdr:rowOff>428625</xdr:rowOff>
        </xdr:to>
        <xdr:sp macro="" textlink="">
          <xdr:nvSpPr>
            <xdr:cNvPr id="2369" name="CommandButton22" hidden="1">
              <a:extLst>
                <a:ext uri="{63B3BB69-23CF-44E3-9099-C40C66FF867C}">
                  <a14:compatExt spid="_x0000_s2369"/>
                </a:ext>
                <a:ext uri="{FF2B5EF4-FFF2-40B4-BE49-F238E27FC236}">
                  <a16:creationId xmlns:a16="http://schemas.microsoft.com/office/drawing/2014/main" id="{00000000-0008-0000-0200-000041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323850</xdr:colOff>
          <xdr:row>81</xdr:row>
          <xdr:rowOff>142875</xdr:rowOff>
        </xdr:from>
        <xdr:to>
          <xdr:col>18</xdr:col>
          <xdr:colOff>1533525</xdr:colOff>
          <xdr:row>81</xdr:row>
          <xdr:rowOff>409575</xdr:rowOff>
        </xdr:to>
        <xdr:sp macro="" textlink="">
          <xdr:nvSpPr>
            <xdr:cNvPr id="2370" name="CommandButton23" hidden="1">
              <a:extLst>
                <a:ext uri="{63B3BB69-23CF-44E3-9099-C40C66FF867C}">
                  <a14:compatExt spid="_x0000_s2370"/>
                </a:ext>
                <a:ext uri="{FF2B5EF4-FFF2-40B4-BE49-F238E27FC236}">
                  <a16:creationId xmlns:a16="http://schemas.microsoft.com/office/drawing/2014/main" id="{00000000-0008-0000-0200-000042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438150</xdr:colOff>
          <xdr:row>82</xdr:row>
          <xdr:rowOff>171450</xdr:rowOff>
        </xdr:from>
        <xdr:to>
          <xdr:col>18</xdr:col>
          <xdr:colOff>1333500</xdr:colOff>
          <xdr:row>82</xdr:row>
          <xdr:rowOff>438150</xdr:rowOff>
        </xdr:to>
        <xdr:sp macro="" textlink="">
          <xdr:nvSpPr>
            <xdr:cNvPr id="2371" name="CommandButton24" hidden="1">
              <a:extLst>
                <a:ext uri="{63B3BB69-23CF-44E3-9099-C40C66FF867C}">
                  <a14:compatExt spid="_x0000_s2371"/>
                </a:ext>
                <a:ext uri="{FF2B5EF4-FFF2-40B4-BE49-F238E27FC236}">
                  <a16:creationId xmlns:a16="http://schemas.microsoft.com/office/drawing/2014/main" id="{00000000-0008-0000-0200-000043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352425</xdr:colOff>
          <xdr:row>83</xdr:row>
          <xdr:rowOff>152400</xdr:rowOff>
        </xdr:from>
        <xdr:to>
          <xdr:col>18</xdr:col>
          <xdr:colOff>1600200</xdr:colOff>
          <xdr:row>83</xdr:row>
          <xdr:rowOff>457200</xdr:rowOff>
        </xdr:to>
        <xdr:sp macro="" textlink="">
          <xdr:nvSpPr>
            <xdr:cNvPr id="2372" name="CommandButton25" hidden="1">
              <a:extLst>
                <a:ext uri="{63B3BB69-23CF-44E3-9099-C40C66FF867C}">
                  <a14:compatExt spid="_x0000_s2372"/>
                </a:ext>
                <a:ext uri="{FF2B5EF4-FFF2-40B4-BE49-F238E27FC236}">
                  <a16:creationId xmlns:a16="http://schemas.microsoft.com/office/drawing/2014/main" id="{00000000-0008-0000-0200-000044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438150</xdr:colOff>
          <xdr:row>84</xdr:row>
          <xdr:rowOff>142875</xdr:rowOff>
        </xdr:from>
        <xdr:to>
          <xdr:col>18</xdr:col>
          <xdr:colOff>1333500</xdr:colOff>
          <xdr:row>84</xdr:row>
          <xdr:rowOff>409575</xdr:rowOff>
        </xdr:to>
        <xdr:sp macro="" textlink="">
          <xdr:nvSpPr>
            <xdr:cNvPr id="2373" name="CommandButton26" hidden="1">
              <a:extLst>
                <a:ext uri="{63B3BB69-23CF-44E3-9099-C40C66FF867C}">
                  <a14:compatExt spid="_x0000_s2373"/>
                </a:ext>
                <a:ext uri="{FF2B5EF4-FFF2-40B4-BE49-F238E27FC236}">
                  <a16:creationId xmlns:a16="http://schemas.microsoft.com/office/drawing/2014/main" id="{00000000-0008-0000-0200-000045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428625</xdr:colOff>
          <xdr:row>85</xdr:row>
          <xdr:rowOff>95250</xdr:rowOff>
        </xdr:from>
        <xdr:to>
          <xdr:col>18</xdr:col>
          <xdr:colOff>1771650</xdr:colOff>
          <xdr:row>85</xdr:row>
          <xdr:rowOff>466725</xdr:rowOff>
        </xdr:to>
        <xdr:sp macro="" textlink="">
          <xdr:nvSpPr>
            <xdr:cNvPr id="2374" name="CommandButton27" hidden="1">
              <a:extLst>
                <a:ext uri="{63B3BB69-23CF-44E3-9099-C40C66FF867C}">
                  <a14:compatExt spid="_x0000_s2374"/>
                </a:ext>
                <a:ext uri="{FF2B5EF4-FFF2-40B4-BE49-F238E27FC236}">
                  <a16:creationId xmlns:a16="http://schemas.microsoft.com/office/drawing/2014/main" id="{00000000-0008-0000-0200-000046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371475</xdr:colOff>
          <xdr:row>86</xdr:row>
          <xdr:rowOff>161925</xdr:rowOff>
        </xdr:from>
        <xdr:to>
          <xdr:col>18</xdr:col>
          <xdr:colOff>1276350</xdr:colOff>
          <xdr:row>86</xdr:row>
          <xdr:rowOff>428625</xdr:rowOff>
        </xdr:to>
        <xdr:sp macro="" textlink="">
          <xdr:nvSpPr>
            <xdr:cNvPr id="2375" name="CommandButton28" hidden="1">
              <a:extLst>
                <a:ext uri="{63B3BB69-23CF-44E3-9099-C40C66FF867C}">
                  <a14:compatExt spid="_x0000_s2375"/>
                </a:ext>
                <a:ext uri="{FF2B5EF4-FFF2-40B4-BE49-F238E27FC236}">
                  <a16:creationId xmlns:a16="http://schemas.microsoft.com/office/drawing/2014/main" id="{00000000-0008-0000-0200-000047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390525</xdr:colOff>
          <xdr:row>87</xdr:row>
          <xdr:rowOff>133350</xdr:rowOff>
        </xdr:from>
        <xdr:to>
          <xdr:col>18</xdr:col>
          <xdr:colOff>1685925</xdr:colOff>
          <xdr:row>87</xdr:row>
          <xdr:rowOff>447675</xdr:rowOff>
        </xdr:to>
        <xdr:sp macro="" textlink="">
          <xdr:nvSpPr>
            <xdr:cNvPr id="2376" name="CommandButton29" hidden="1">
              <a:extLst>
                <a:ext uri="{63B3BB69-23CF-44E3-9099-C40C66FF867C}">
                  <a14:compatExt spid="_x0000_s2376"/>
                </a:ext>
                <a:ext uri="{FF2B5EF4-FFF2-40B4-BE49-F238E27FC236}">
                  <a16:creationId xmlns:a16="http://schemas.microsoft.com/office/drawing/2014/main" id="{00000000-0008-0000-0200-000048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400050</xdr:colOff>
          <xdr:row>88</xdr:row>
          <xdr:rowOff>114300</xdr:rowOff>
        </xdr:from>
        <xdr:to>
          <xdr:col>18</xdr:col>
          <xdr:colOff>1304925</xdr:colOff>
          <xdr:row>88</xdr:row>
          <xdr:rowOff>390525</xdr:rowOff>
        </xdr:to>
        <xdr:sp macro="" textlink="">
          <xdr:nvSpPr>
            <xdr:cNvPr id="2377" name="CommandButton30" hidden="1">
              <a:extLst>
                <a:ext uri="{63B3BB69-23CF-44E3-9099-C40C66FF867C}">
                  <a14:compatExt spid="_x0000_s2377"/>
                </a:ext>
                <a:ext uri="{FF2B5EF4-FFF2-40B4-BE49-F238E27FC236}">
                  <a16:creationId xmlns:a16="http://schemas.microsoft.com/office/drawing/2014/main" id="{00000000-0008-0000-0200-000049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323850</xdr:colOff>
          <xdr:row>89</xdr:row>
          <xdr:rowOff>142875</xdr:rowOff>
        </xdr:from>
        <xdr:to>
          <xdr:col>18</xdr:col>
          <xdr:colOff>1714500</xdr:colOff>
          <xdr:row>89</xdr:row>
          <xdr:rowOff>419100</xdr:rowOff>
        </xdr:to>
        <xdr:sp macro="" textlink="">
          <xdr:nvSpPr>
            <xdr:cNvPr id="2378" name="CommandButton31" hidden="1">
              <a:extLst>
                <a:ext uri="{63B3BB69-23CF-44E3-9099-C40C66FF867C}">
                  <a14:compatExt spid="_x0000_s2378"/>
                </a:ext>
                <a:ext uri="{FF2B5EF4-FFF2-40B4-BE49-F238E27FC236}">
                  <a16:creationId xmlns:a16="http://schemas.microsoft.com/office/drawing/2014/main" id="{00000000-0008-0000-0200-00004A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438150</xdr:colOff>
          <xdr:row>90</xdr:row>
          <xdr:rowOff>104775</xdr:rowOff>
        </xdr:from>
        <xdr:to>
          <xdr:col>18</xdr:col>
          <xdr:colOff>1333500</xdr:colOff>
          <xdr:row>90</xdr:row>
          <xdr:rowOff>371475</xdr:rowOff>
        </xdr:to>
        <xdr:sp macro="" textlink="">
          <xdr:nvSpPr>
            <xdr:cNvPr id="2379" name="CommandButton32" hidden="1">
              <a:extLst>
                <a:ext uri="{63B3BB69-23CF-44E3-9099-C40C66FF867C}">
                  <a14:compatExt spid="_x0000_s2379"/>
                </a:ext>
                <a:ext uri="{FF2B5EF4-FFF2-40B4-BE49-F238E27FC236}">
                  <a16:creationId xmlns:a16="http://schemas.microsoft.com/office/drawing/2014/main" id="{00000000-0008-0000-0200-00004B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152400</xdr:colOff>
          <xdr:row>91</xdr:row>
          <xdr:rowOff>123825</xdr:rowOff>
        </xdr:from>
        <xdr:to>
          <xdr:col>18</xdr:col>
          <xdr:colOff>1609725</xdr:colOff>
          <xdr:row>91</xdr:row>
          <xdr:rowOff>419100</xdr:rowOff>
        </xdr:to>
        <xdr:sp macro="" textlink="">
          <xdr:nvSpPr>
            <xdr:cNvPr id="2380" name="CommandButton33" hidden="1">
              <a:extLst>
                <a:ext uri="{63B3BB69-23CF-44E3-9099-C40C66FF867C}">
                  <a14:compatExt spid="_x0000_s2380"/>
                </a:ext>
                <a:ext uri="{FF2B5EF4-FFF2-40B4-BE49-F238E27FC236}">
                  <a16:creationId xmlns:a16="http://schemas.microsoft.com/office/drawing/2014/main" id="{00000000-0008-0000-0200-00004C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495300</xdr:colOff>
          <xdr:row>92</xdr:row>
          <xdr:rowOff>76200</xdr:rowOff>
        </xdr:from>
        <xdr:to>
          <xdr:col>18</xdr:col>
          <xdr:colOff>1390650</xdr:colOff>
          <xdr:row>92</xdr:row>
          <xdr:rowOff>342900</xdr:rowOff>
        </xdr:to>
        <xdr:sp macro="" textlink="">
          <xdr:nvSpPr>
            <xdr:cNvPr id="2381" name="CommandButton34" hidden="1">
              <a:extLst>
                <a:ext uri="{63B3BB69-23CF-44E3-9099-C40C66FF867C}">
                  <a14:compatExt spid="_x0000_s2381"/>
                </a:ext>
                <a:ext uri="{FF2B5EF4-FFF2-40B4-BE49-F238E27FC236}">
                  <a16:creationId xmlns:a16="http://schemas.microsoft.com/office/drawing/2014/main" id="{00000000-0008-0000-0200-00004D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276225</xdr:colOff>
          <xdr:row>133</xdr:row>
          <xdr:rowOff>190500</xdr:rowOff>
        </xdr:from>
        <xdr:to>
          <xdr:col>18</xdr:col>
          <xdr:colOff>1581150</xdr:colOff>
          <xdr:row>133</xdr:row>
          <xdr:rowOff>447675</xdr:rowOff>
        </xdr:to>
        <xdr:sp macro="" textlink="">
          <xdr:nvSpPr>
            <xdr:cNvPr id="2408" name="CommandButton35" hidden="1">
              <a:extLst>
                <a:ext uri="{63B3BB69-23CF-44E3-9099-C40C66FF867C}">
                  <a14:compatExt spid="_x0000_s2408"/>
                </a:ext>
                <a:ext uri="{FF2B5EF4-FFF2-40B4-BE49-F238E27FC236}">
                  <a16:creationId xmlns:a16="http://schemas.microsoft.com/office/drawing/2014/main" id="{00000000-0008-0000-0200-000068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476250</xdr:colOff>
          <xdr:row>134</xdr:row>
          <xdr:rowOff>142875</xdr:rowOff>
        </xdr:from>
        <xdr:to>
          <xdr:col>18</xdr:col>
          <xdr:colOff>1428750</xdr:colOff>
          <xdr:row>134</xdr:row>
          <xdr:rowOff>419100</xdr:rowOff>
        </xdr:to>
        <xdr:sp macro="" textlink="">
          <xdr:nvSpPr>
            <xdr:cNvPr id="2409" name="CommandButton36" hidden="1">
              <a:extLst>
                <a:ext uri="{63B3BB69-23CF-44E3-9099-C40C66FF867C}">
                  <a14:compatExt spid="_x0000_s2409"/>
                </a:ext>
                <a:ext uri="{FF2B5EF4-FFF2-40B4-BE49-F238E27FC236}">
                  <a16:creationId xmlns:a16="http://schemas.microsoft.com/office/drawing/2014/main" id="{00000000-0008-0000-0200-000069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200025</xdr:colOff>
          <xdr:row>51</xdr:row>
          <xdr:rowOff>152400</xdr:rowOff>
        </xdr:from>
        <xdr:to>
          <xdr:col>18</xdr:col>
          <xdr:colOff>1600200</xdr:colOff>
          <xdr:row>51</xdr:row>
          <xdr:rowOff>476250</xdr:rowOff>
        </xdr:to>
        <xdr:sp macro="" textlink="">
          <xdr:nvSpPr>
            <xdr:cNvPr id="2411" name="CommandButton37" hidden="1">
              <a:extLst>
                <a:ext uri="{63B3BB69-23CF-44E3-9099-C40C66FF867C}">
                  <a14:compatExt spid="_x0000_s2411"/>
                </a:ext>
                <a:ext uri="{FF2B5EF4-FFF2-40B4-BE49-F238E27FC236}">
                  <a16:creationId xmlns:a16="http://schemas.microsoft.com/office/drawing/2014/main" id="{00000000-0008-0000-0200-00006B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438150</xdr:colOff>
          <xdr:row>52</xdr:row>
          <xdr:rowOff>133350</xdr:rowOff>
        </xdr:from>
        <xdr:to>
          <xdr:col>18</xdr:col>
          <xdr:colOff>1371600</xdr:colOff>
          <xdr:row>52</xdr:row>
          <xdr:rowOff>447675</xdr:rowOff>
        </xdr:to>
        <xdr:sp macro="" textlink="">
          <xdr:nvSpPr>
            <xdr:cNvPr id="2412" name="CommandButton38" hidden="1">
              <a:extLst>
                <a:ext uri="{63B3BB69-23CF-44E3-9099-C40C66FF867C}">
                  <a14:compatExt spid="_x0000_s2412"/>
                </a:ext>
                <a:ext uri="{FF2B5EF4-FFF2-40B4-BE49-F238E27FC236}">
                  <a16:creationId xmlns:a16="http://schemas.microsoft.com/office/drawing/2014/main" id="{00000000-0008-0000-0200-00006C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219075</xdr:colOff>
          <xdr:row>135</xdr:row>
          <xdr:rowOff>190500</xdr:rowOff>
        </xdr:from>
        <xdr:to>
          <xdr:col>18</xdr:col>
          <xdr:colOff>1628775</xdr:colOff>
          <xdr:row>135</xdr:row>
          <xdr:rowOff>466725</xdr:rowOff>
        </xdr:to>
        <xdr:sp macro="" textlink="">
          <xdr:nvSpPr>
            <xdr:cNvPr id="2443" name="CommandButton39" hidden="1">
              <a:extLst>
                <a:ext uri="{63B3BB69-23CF-44E3-9099-C40C66FF867C}">
                  <a14:compatExt spid="_x0000_s2443"/>
                </a:ext>
                <a:ext uri="{FF2B5EF4-FFF2-40B4-BE49-F238E27FC236}">
                  <a16:creationId xmlns:a16="http://schemas.microsoft.com/office/drawing/2014/main" id="{00000000-0008-0000-0200-00008B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552450</xdr:colOff>
          <xdr:row>136</xdr:row>
          <xdr:rowOff>180975</xdr:rowOff>
        </xdr:from>
        <xdr:to>
          <xdr:col>18</xdr:col>
          <xdr:colOff>1438275</xdr:colOff>
          <xdr:row>136</xdr:row>
          <xdr:rowOff>428625</xdr:rowOff>
        </xdr:to>
        <xdr:sp macro="" textlink="">
          <xdr:nvSpPr>
            <xdr:cNvPr id="2444" name="CommandButton40" hidden="1">
              <a:extLst>
                <a:ext uri="{63B3BB69-23CF-44E3-9099-C40C66FF867C}">
                  <a14:compatExt spid="_x0000_s2444"/>
                </a:ext>
                <a:ext uri="{FF2B5EF4-FFF2-40B4-BE49-F238E27FC236}">
                  <a16:creationId xmlns:a16="http://schemas.microsoft.com/office/drawing/2014/main" id="{00000000-0008-0000-0200-00008C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200025</xdr:colOff>
          <xdr:row>75</xdr:row>
          <xdr:rowOff>142875</xdr:rowOff>
        </xdr:from>
        <xdr:to>
          <xdr:col>18</xdr:col>
          <xdr:colOff>1647825</xdr:colOff>
          <xdr:row>75</xdr:row>
          <xdr:rowOff>428625</xdr:rowOff>
        </xdr:to>
        <xdr:sp macro="" textlink="">
          <xdr:nvSpPr>
            <xdr:cNvPr id="2445" name="CommandButton41" hidden="1">
              <a:extLst>
                <a:ext uri="{63B3BB69-23CF-44E3-9099-C40C66FF867C}">
                  <a14:compatExt spid="_x0000_s2445"/>
                </a:ext>
                <a:ext uri="{FF2B5EF4-FFF2-40B4-BE49-F238E27FC236}">
                  <a16:creationId xmlns:a16="http://schemas.microsoft.com/office/drawing/2014/main" id="{00000000-0008-0000-0200-00008D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457200</xdr:colOff>
          <xdr:row>76</xdr:row>
          <xdr:rowOff>152400</xdr:rowOff>
        </xdr:from>
        <xdr:to>
          <xdr:col>18</xdr:col>
          <xdr:colOff>1343025</xdr:colOff>
          <xdr:row>76</xdr:row>
          <xdr:rowOff>400050</xdr:rowOff>
        </xdr:to>
        <xdr:sp macro="" textlink="">
          <xdr:nvSpPr>
            <xdr:cNvPr id="2446" name="CommandButton42" hidden="1">
              <a:extLst>
                <a:ext uri="{63B3BB69-23CF-44E3-9099-C40C66FF867C}">
                  <a14:compatExt spid="_x0000_s2446"/>
                </a:ext>
                <a:ext uri="{FF2B5EF4-FFF2-40B4-BE49-F238E27FC236}">
                  <a16:creationId xmlns:a16="http://schemas.microsoft.com/office/drawing/2014/main" id="{00000000-0008-0000-0200-00008E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95250</xdr:colOff>
          <xdr:row>115</xdr:row>
          <xdr:rowOff>142875</xdr:rowOff>
        </xdr:from>
        <xdr:to>
          <xdr:col>18</xdr:col>
          <xdr:colOff>1704975</xdr:colOff>
          <xdr:row>115</xdr:row>
          <xdr:rowOff>400050</xdr:rowOff>
        </xdr:to>
        <xdr:sp macro="" textlink="">
          <xdr:nvSpPr>
            <xdr:cNvPr id="2448" name="CommandButton43" hidden="1">
              <a:extLst>
                <a:ext uri="{63B3BB69-23CF-44E3-9099-C40C66FF867C}">
                  <a14:compatExt spid="_x0000_s2448"/>
                </a:ext>
                <a:ext uri="{FF2B5EF4-FFF2-40B4-BE49-F238E27FC236}">
                  <a16:creationId xmlns:a16="http://schemas.microsoft.com/office/drawing/2014/main" id="{00000000-0008-0000-0200-000090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390525</xdr:colOff>
          <xdr:row>116</xdr:row>
          <xdr:rowOff>114300</xdr:rowOff>
        </xdr:from>
        <xdr:to>
          <xdr:col>18</xdr:col>
          <xdr:colOff>1333500</xdr:colOff>
          <xdr:row>116</xdr:row>
          <xdr:rowOff>381000</xdr:rowOff>
        </xdr:to>
        <xdr:sp macro="" textlink="">
          <xdr:nvSpPr>
            <xdr:cNvPr id="2449" name="CommandButton44" hidden="1">
              <a:extLst>
                <a:ext uri="{63B3BB69-23CF-44E3-9099-C40C66FF867C}">
                  <a14:compatExt spid="_x0000_s2449"/>
                </a:ext>
                <a:ext uri="{FF2B5EF4-FFF2-40B4-BE49-F238E27FC236}">
                  <a16:creationId xmlns:a16="http://schemas.microsoft.com/office/drawing/2014/main" id="{00000000-0008-0000-0200-000091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oneCellAnchor>
    <xdr:from>
      <xdr:col>18</xdr:col>
      <xdr:colOff>323850</xdr:colOff>
      <xdr:row>30</xdr:row>
      <xdr:rowOff>0</xdr:rowOff>
    </xdr:from>
    <xdr:ext cx="831850" cy="342900"/>
    <xdr:sp macro="" textlink="">
      <xdr:nvSpPr>
        <xdr:cNvPr id="355" name="RemoveLastLeavesDualRowButton" hidden="1">
          <a:extLst>
            <a:ext uri="{63B3BB69-23CF-44E3-9099-C40C66FF867C}">
              <a14:compatExt xmlns:a14="http://schemas.microsoft.com/office/drawing/2010/main" spid="_x0000_s2142"/>
            </a:ext>
            <a:ext uri="{FF2B5EF4-FFF2-40B4-BE49-F238E27FC236}">
              <a16:creationId xmlns:a16="http://schemas.microsoft.com/office/drawing/2014/main" id="{EA54EEDE-6119-4E81-818F-51868D025CDA}"/>
            </a:ext>
          </a:extLst>
        </xdr:cNvPr>
        <xdr:cNvSpPr/>
      </xdr:nvSpPr>
      <xdr:spPr bwMode="auto">
        <a:xfrm>
          <a:off x="14110970" y="15626080"/>
          <a:ext cx="831850" cy="3429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356"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B9C1A467-95CC-4D1F-A10D-571A93ECA65D}"/>
            </a:ext>
          </a:extLst>
        </xdr:cNvPr>
        <xdr:cNvSpPr/>
      </xdr:nvSpPr>
      <xdr:spPr bwMode="auto">
        <a:xfrm>
          <a:off x="13863320" y="1562608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357"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2AF1C97E-D1E7-4FEF-BC49-6A5A713EAE25}"/>
            </a:ext>
          </a:extLst>
        </xdr:cNvPr>
        <xdr:cNvSpPr/>
      </xdr:nvSpPr>
      <xdr:spPr bwMode="auto">
        <a:xfrm>
          <a:off x="13863320" y="1562608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358"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CA28C087-F1E4-46DF-9586-351DB3ADFCF4}"/>
            </a:ext>
          </a:extLst>
        </xdr:cNvPr>
        <xdr:cNvSpPr/>
      </xdr:nvSpPr>
      <xdr:spPr bwMode="auto">
        <a:xfrm>
          <a:off x="13863320" y="1562608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359"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5666E971-2A86-4063-B532-2B6D080356EA}"/>
            </a:ext>
          </a:extLst>
        </xdr:cNvPr>
        <xdr:cNvSpPr/>
      </xdr:nvSpPr>
      <xdr:spPr bwMode="auto">
        <a:xfrm>
          <a:off x="13863320" y="1562608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360"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EAA0318B-271E-4A18-B7E9-19CFB6439CF8}"/>
            </a:ext>
          </a:extLst>
        </xdr:cNvPr>
        <xdr:cNvSpPr/>
      </xdr:nvSpPr>
      <xdr:spPr bwMode="auto">
        <a:xfrm>
          <a:off x="13863320" y="1562608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361"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49EBA16D-CF7B-497F-AD11-6E0A829A1BE4}"/>
            </a:ext>
          </a:extLst>
        </xdr:cNvPr>
        <xdr:cNvSpPr/>
      </xdr:nvSpPr>
      <xdr:spPr bwMode="auto">
        <a:xfrm>
          <a:off x="13863320" y="1574038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362"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899543F0-883F-4391-8177-3223805491E8}"/>
            </a:ext>
          </a:extLst>
        </xdr:cNvPr>
        <xdr:cNvSpPr/>
      </xdr:nvSpPr>
      <xdr:spPr bwMode="auto">
        <a:xfrm>
          <a:off x="13863320" y="1562608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363"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C0FA18DB-10F9-4549-9984-5B07E71EBC02}"/>
            </a:ext>
          </a:extLst>
        </xdr:cNvPr>
        <xdr:cNvSpPr/>
      </xdr:nvSpPr>
      <xdr:spPr bwMode="auto">
        <a:xfrm>
          <a:off x="13863320" y="1562608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364"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CD1F3F97-F6FB-48CC-AC57-8C82062618C0}"/>
            </a:ext>
          </a:extLst>
        </xdr:cNvPr>
        <xdr:cNvSpPr/>
      </xdr:nvSpPr>
      <xdr:spPr bwMode="auto">
        <a:xfrm>
          <a:off x="13863320" y="1562608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365"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DF2EEDD6-98DF-46F5-99E6-38DD37773B59}"/>
            </a:ext>
          </a:extLst>
        </xdr:cNvPr>
        <xdr:cNvSpPr/>
      </xdr:nvSpPr>
      <xdr:spPr bwMode="auto">
        <a:xfrm>
          <a:off x="13863320" y="1562608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366"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711C3E8-915F-43C7-B88C-5A88CE9B719D}"/>
            </a:ext>
          </a:extLst>
        </xdr:cNvPr>
        <xdr:cNvSpPr/>
      </xdr:nvSpPr>
      <xdr:spPr bwMode="auto">
        <a:xfrm>
          <a:off x="13863320" y="1562608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367"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48D78914-5E02-45B0-BC9E-FAA51684AE03}"/>
            </a:ext>
          </a:extLst>
        </xdr:cNvPr>
        <xdr:cNvSpPr/>
      </xdr:nvSpPr>
      <xdr:spPr bwMode="auto">
        <a:xfrm>
          <a:off x="13863320" y="1562608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32</xdr:row>
      <xdr:rowOff>0</xdr:rowOff>
    </xdr:from>
    <xdr:ext cx="1454150" cy="266700"/>
    <xdr:sp macro="" textlink="">
      <xdr:nvSpPr>
        <xdr:cNvPr id="368"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DAB57000-E502-4B83-839D-FCF14F5FE4D2}"/>
            </a:ext>
          </a:extLst>
        </xdr:cNvPr>
        <xdr:cNvSpPr/>
      </xdr:nvSpPr>
      <xdr:spPr bwMode="auto">
        <a:xfrm>
          <a:off x="13863320" y="1681734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34</xdr:row>
      <xdr:rowOff>0</xdr:rowOff>
    </xdr:from>
    <xdr:ext cx="1454150" cy="266700"/>
    <xdr:sp macro="" textlink="">
      <xdr:nvSpPr>
        <xdr:cNvPr id="369"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9DF7A3FC-268B-4815-850D-BA241FC7FDCD}"/>
            </a:ext>
          </a:extLst>
        </xdr:cNvPr>
        <xdr:cNvSpPr/>
      </xdr:nvSpPr>
      <xdr:spPr bwMode="auto">
        <a:xfrm>
          <a:off x="13863320" y="1789430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36</xdr:row>
      <xdr:rowOff>0</xdr:rowOff>
    </xdr:from>
    <xdr:ext cx="1454150" cy="266700"/>
    <xdr:sp macro="" textlink="">
      <xdr:nvSpPr>
        <xdr:cNvPr id="370"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B01F8B1A-502D-4980-BEAB-2FE4A841DECD}"/>
            </a:ext>
          </a:extLst>
        </xdr:cNvPr>
        <xdr:cNvSpPr/>
      </xdr:nvSpPr>
      <xdr:spPr bwMode="auto">
        <a:xfrm>
          <a:off x="13863320" y="1897126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38</xdr:row>
      <xdr:rowOff>0</xdr:rowOff>
    </xdr:from>
    <xdr:ext cx="1454150" cy="266700"/>
    <xdr:sp macro="" textlink="">
      <xdr:nvSpPr>
        <xdr:cNvPr id="371"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BA2B95D8-13DF-4780-A711-8552E77C8FD8}"/>
            </a:ext>
          </a:extLst>
        </xdr:cNvPr>
        <xdr:cNvSpPr/>
      </xdr:nvSpPr>
      <xdr:spPr bwMode="auto">
        <a:xfrm>
          <a:off x="13863320" y="2004822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40</xdr:row>
      <xdr:rowOff>0</xdr:rowOff>
    </xdr:from>
    <xdr:ext cx="1454150" cy="266700"/>
    <xdr:sp macro="" textlink="">
      <xdr:nvSpPr>
        <xdr:cNvPr id="372"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CFD8DBB1-574E-40FC-A213-4A44DDBF6144}"/>
            </a:ext>
          </a:extLst>
        </xdr:cNvPr>
        <xdr:cNvSpPr/>
      </xdr:nvSpPr>
      <xdr:spPr bwMode="auto">
        <a:xfrm>
          <a:off x="13863320" y="2112518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42</xdr:row>
      <xdr:rowOff>0</xdr:rowOff>
    </xdr:from>
    <xdr:ext cx="1454150" cy="266700"/>
    <xdr:sp macro="" textlink="">
      <xdr:nvSpPr>
        <xdr:cNvPr id="373"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A605D8BD-18E8-4825-9DF3-F3A43F779C7D}"/>
            </a:ext>
          </a:extLst>
        </xdr:cNvPr>
        <xdr:cNvSpPr/>
      </xdr:nvSpPr>
      <xdr:spPr bwMode="auto">
        <a:xfrm>
          <a:off x="13863320" y="2220214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44</xdr:row>
      <xdr:rowOff>0</xdr:rowOff>
    </xdr:from>
    <xdr:ext cx="1454150" cy="266700"/>
    <xdr:sp macro="" textlink="">
      <xdr:nvSpPr>
        <xdr:cNvPr id="374"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B97E7564-9FA4-420E-AE05-31D1A9783B0A}"/>
            </a:ext>
          </a:extLst>
        </xdr:cNvPr>
        <xdr:cNvSpPr/>
      </xdr:nvSpPr>
      <xdr:spPr bwMode="auto">
        <a:xfrm>
          <a:off x="13863320" y="2327910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323850</xdr:colOff>
      <xdr:row>30</xdr:row>
      <xdr:rowOff>0</xdr:rowOff>
    </xdr:from>
    <xdr:ext cx="831850" cy="342900"/>
    <xdr:sp macro="" textlink="">
      <xdr:nvSpPr>
        <xdr:cNvPr id="375" name="RemoveLastLeavesDualRowButton" hidden="1">
          <a:extLst>
            <a:ext uri="{63B3BB69-23CF-44E3-9099-C40C66FF867C}">
              <a14:compatExt xmlns:a14="http://schemas.microsoft.com/office/drawing/2010/main" spid="_x0000_s2142"/>
            </a:ext>
            <a:ext uri="{FF2B5EF4-FFF2-40B4-BE49-F238E27FC236}">
              <a16:creationId xmlns:a16="http://schemas.microsoft.com/office/drawing/2014/main" id="{98666DBF-1CFD-4646-AAEB-2F9A7E31D042}"/>
            </a:ext>
          </a:extLst>
        </xdr:cNvPr>
        <xdr:cNvSpPr/>
      </xdr:nvSpPr>
      <xdr:spPr bwMode="auto">
        <a:xfrm>
          <a:off x="14110970" y="21549360"/>
          <a:ext cx="831850" cy="3429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376"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37C8CF01-18AC-4EC7-B813-95D320AF082D}"/>
            </a:ext>
          </a:extLst>
        </xdr:cNvPr>
        <xdr:cNvSpPr/>
      </xdr:nvSpPr>
      <xdr:spPr bwMode="auto">
        <a:xfrm>
          <a:off x="13863320" y="2154936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377"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D4BF6B4C-3466-40D4-9A34-98F6056E63CD}"/>
            </a:ext>
          </a:extLst>
        </xdr:cNvPr>
        <xdr:cNvSpPr/>
      </xdr:nvSpPr>
      <xdr:spPr bwMode="auto">
        <a:xfrm>
          <a:off x="13863320" y="2154936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378"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524947B2-33AB-4A23-B5A5-3B48FF2B2DE1}"/>
            </a:ext>
          </a:extLst>
        </xdr:cNvPr>
        <xdr:cNvSpPr/>
      </xdr:nvSpPr>
      <xdr:spPr bwMode="auto">
        <a:xfrm>
          <a:off x="13863320" y="2154936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379"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C298C377-6D89-44DD-AC89-D0587E51BBE7}"/>
            </a:ext>
          </a:extLst>
        </xdr:cNvPr>
        <xdr:cNvSpPr/>
      </xdr:nvSpPr>
      <xdr:spPr bwMode="auto">
        <a:xfrm>
          <a:off x="13863320" y="2154936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380"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60629416-AC89-45AE-B663-31D788C5F21B}"/>
            </a:ext>
          </a:extLst>
        </xdr:cNvPr>
        <xdr:cNvSpPr/>
      </xdr:nvSpPr>
      <xdr:spPr bwMode="auto">
        <a:xfrm>
          <a:off x="13863320" y="2154936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381"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EE738B3-43A1-46C2-BC08-8548F2E2E771}"/>
            </a:ext>
          </a:extLst>
        </xdr:cNvPr>
        <xdr:cNvSpPr/>
      </xdr:nvSpPr>
      <xdr:spPr bwMode="auto">
        <a:xfrm>
          <a:off x="13863320" y="2166366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382"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289C728A-9D16-42E9-877A-AAFEC54CA9D6}"/>
            </a:ext>
          </a:extLst>
        </xdr:cNvPr>
        <xdr:cNvSpPr/>
      </xdr:nvSpPr>
      <xdr:spPr bwMode="auto">
        <a:xfrm>
          <a:off x="13863320" y="2154936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383"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D4EBE9BB-AC17-4C86-95BB-98EA5508A0F7}"/>
            </a:ext>
          </a:extLst>
        </xdr:cNvPr>
        <xdr:cNvSpPr/>
      </xdr:nvSpPr>
      <xdr:spPr bwMode="auto">
        <a:xfrm>
          <a:off x="13863320" y="2154936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384"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6FD7610F-42F4-44C2-9581-D6A8070390FF}"/>
            </a:ext>
          </a:extLst>
        </xdr:cNvPr>
        <xdr:cNvSpPr/>
      </xdr:nvSpPr>
      <xdr:spPr bwMode="auto">
        <a:xfrm>
          <a:off x="13863320" y="2154936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385"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C04D5BF7-698B-44CD-95D4-714CAFFC123F}"/>
            </a:ext>
          </a:extLst>
        </xdr:cNvPr>
        <xdr:cNvSpPr/>
      </xdr:nvSpPr>
      <xdr:spPr bwMode="auto">
        <a:xfrm>
          <a:off x="13863320" y="2154936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386"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9AB9904E-E864-4A94-9390-DB2779A93F03}"/>
            </a:ext>
          </a:extLst>
        </xdr:cNvPr>
        <xdr:cNvSpPr/>
      </xdr:nvSpPr>
      <xdr:spPr bwMode="auto">
        <a:xfrm>
          <a:off x="13863320" y="2154936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30</xdr:row>
      <xdr:rowOff>0</xdr:rowOff>
    </xdr:from>
    <xdr:ext cx="1454150" cy="266700"/>
    <xdr:sp macro="" textlink="">
      <xdr:nvSpPr>
        <xdr:cNvPr id="387"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AC4EA8E-9E6D-464D-8570-A57114AE73AD}"/>
            </a:ext>
          </a:extLst>
        </xdr:cNvPr>
        <xdr:cNvSpPr/>
      </xdr:nvSpPr>
      <xdr:spPr bwMode="auto">
        <a:xfrm>
          <a:off x="13863320" y="2154936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32</xdr:row>
      <xdr:rowOff>0</xdr:rowOff>
    </xdr:from>
    <xdr:ext cx="1454150" cy="266700"/>
    <xdr:sp macro="" textlink="">
      <xdr:nvSpPr>
        <xdr:cNvPr id="388"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5494C636-76BF-414D-86FA-3AE91EF929A6}"/>
            </a:ext>
          </a:extLst>
        </xdr:cNvPr>
        <xdr:cNvSpPr/>
      </xdr:nvSpPr>
      <xdr:spPr bwMode="auto">
        <a:xfrm>
          <a:off x="13863320" y="2327910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34</xdr:row>
      <xdr:rowOff>0</xdr:rowOff>
    </xdr:from>
    <xdr:ext cx="1454150" cy="266700"/>
    <xdr:sp macro="" textlink="">
      <xdr:nvSpPr>
        <xdr:cNvPr id="389"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B07A738-A59C-43D6-B899-A8A06C5D46C1}"/>
            </a:ext>
          </a:extLst>
        </xdr:cNvPr>
        <xdr:cNvSpPr/>
      </xdr:nvSpPr>
      <xdr:spPr bwMode="auto">
        <a:xfrm>
          <a:off x="13863320" y="2489454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36</xdr:row>
      <xdr:rowOff>0</xdr:rowOff>
    </xdr:from>
    <xdr:ext cx="1454150" cy="266700"/>
    <xdr:sp macro="" textlink="">
      <xdr:nvSpPr>
        <xdr:cNvPr id="390"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64F8C3BA-1B9C-42C4-A115-DB834902D429}"/>
            </a:ext>
          </a:extLst>
        </xdr:cNvPr>
        <xdr:cNvSpPr/>
      </xdr:nvSpPr>
      <xdr:spPr bwMode="auto">
        <a:xfrm>
          <a:off x="13863320" y="2650998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38</xdr:row>
      <xdr:rowOff>0</xdr:rowOff>
    </xdr:from>
    <xdr:ext cx="1454150" cy="266700"/>
    <xdr:sp macro="" textlink="">
      <xdr:nvSpPr>
        <xdr:cNvPr id="391"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4409EE0D-7E49-48BA-BAC4-E88C034046F0}"/>
            </a:ext>
          </a:extLst>
        </xdr:cNvPr>
        <xdr:cNvSpPr/>
      </xdr:nvSpPr>
      <xdr:spPr bwMode="auto">
        <a:xfrm>
          <a:off x="13863320" y="2812542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40</xdr:row>
      <xdr:rowOff>0</xdr:rowOff>
    </xdr:from>
    <xdr:ext cx="1454150" cy="266700"/>
    <xdr:sp macro="" textlink="">
      <xdr:nvSpPr>
        <xdr:cNvPr id="392"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07D1C75E-FB8B-4B9F-90D8-C6ECD5BC3AD5}"/>
            </a:ext>
          </a:extLst>
        </xdr:cNvPr>
        <xdr:cNvSpPr/>
      </xdr:nvSpPr>
      <xdr:spPr bwMode="auto">
        <a:xfrm>
          <a:off x="13863320" y="2974086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42</xdr:row>
      <xdr:rowOff>0</xdr:rowOff>
    </xdr:from>
    <xdr:ext cx="1454150" cy="266700"/>
    <xdr:sp macro="" textlink="">
      <xdr:nvSpPr>
        <xdr:cNvPr id="393"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BC6A8FCF-04DF-408D-A70F-394516F22B0C}"/>
            </a:ext>
          </a:extLst>
        </xdr:cNvPr>
        <xdr:cNvSpPr/>
      </xdr:nvSpPr>
      <xdr:spPr bwMode="auto">
        <a:xfrm>
          <a:off x="13863320" y="3135630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44</xdr:row>
      <xdr:rowOff>0</xdr:rowOff>
    </xdr:from>
    <xdr:ext cx="1454150" cy="266700"/>
    <xdr:sp macro="" textlink="">
      <xdr:nvSpPr>
        <xdr:cNvPr id="394"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5E44B028-A18F-46F3-9AF2-BBAD266D27FB}"/>
            </a:ext>
          </a:extLst>
        </xdr:cNvPr>
        <xdr:cNvSpPr/>
      </xdr:nvSpPr>
      <xdr:spPr bwMode="auto">
        <a:xfrm>
          <a:off x="13863320" y="3297174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395"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DC1D3A08-DF1B-42CF-8D55-90858EB3CC1D}"/>
            </a:ext>
          </a:extLst>
        </xdr:cNvPr>
        <xdr:cNvSpPr/>
      </xdr:nvSpPr>
      <xdr:spPr bwMode="auto">
        <a:xfrm>
          <a:off x="13863320" y="3566414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48</xdr:row>
      <xdr:rowOff>0</xdr:rowOff>
    </xdr:from>
    <xdr:ext cx="1454150" cy="266700"/>
    <xdr:sp macro="" textlink="">
      <xdr:nvSpPr>
        <xdr:cNvPr id="396"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38473233-0655-42C6-93A4-EEF074ED2805}"/>
            </a:ext>
          </a:extLst>
        </xdr:cNvPr>
        <xdr:cNvSpPr/>
      </xdr:nvSpPr>
      <xdr:spPr bwMode="auto">
        <a:xfrm>
          <a:off x="13863320" y="3727958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48</xdr:row>
      <xdr:rowOff>0</xdr:rowOff>
    </xdr:from>
    <xdr:ext cx="1454150" cy="266700"/>
    <xdr:sp macro="" textlink="">
      <xdr:nvSpPr>
        <xdr:cNvPr id="397"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C8CE578F-FF91-4D85-839F-91E11DDDFAFF}"/>
            </a:ext>
          </a:extLst>
        </xdr:cNvPr>
        <xdr:cNvSpPr/>
      </xdr:nvSpPr>
      <xdr:spPr bwMode="auto">
        <a:xfrm>
          <a:off x="13863320" y="3781806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398"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F32B0281-22A8-4596-A101-A81D599E241E}"/>
            </a:ext>
          </a:extLst>
        </xdr:cNvPr>
        <xdr:cNvSpPr/>
      </xdr:nvSpPr>
      <xdr:spPr bwMode="auto">
        <a:xfrm>
          <a:off x="13863320" y="3620262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46</xdr:row>
      <xdr:rowOff>0</xdr:rowOff>
    </xdr:from>
    <xdr:ext cx="1454150" cy="266700"/>
    <xdr:sp macro="" textlink="">
      <xdr:nvSpPr>
        <xdr:cNvPr id="399"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E3258180-5834-41F4-9CCF-B6A355B06489}"/>
            </a:ext>
          </a:extLst>
        </xdr:cNvPr>
        <xdr:cNvSpPr/>
      </xdr:nvSpPr>
      <xdr:spPr bwMode="auto">
        <a:xfrm>
          <a:off x="13863320" y="2435606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oneCellAnchor>
    <xdr:from>
      <xdr:col>18</xdr:col>
      <xdr:colOff>76200</xdr:colOff>
      <xdr:row>48</xdr:row>
      <xdr:rowOff>0</xdr:rowOff>
    </xdr:from>
    <xdr:ext cx="1454150" cy="266700"/>
    <xdr:sp macro="" textlink="">
      <xdr:nvSpPr>
        <xdr:cNvPr id="400" name="InsertLeavesDualRowButton" hidden="1">
          <a:extLst>
            <a:ext uri="{63B3BB69-23CF-44E3-9099-C40C66FF867C}">
              <a14:compatExt xmlns:a14="http://schemas.microsoft.com/office/drawing/2010/main" spid="_x0000_s2143"/>
            </a:ext>
            <a:ext uri="{FF2B5EF4-FFF2-40B4-BE49-F238E27FC236}">
              <a16:creationId xmlns:a16="http://schemas.microsoft.com/office/drawing/2014/main" id="{6528C3A5-6A54-4A24-84FA-026ABA789DE4}"/>
            </a:ext>
          </a:extLst>
        </xdr:cNvPr>
        <xdr:cNvSpPr/>
      </xdr:nvSpPr>
      <xdr:spPr bwMode="auto">
        <a:xfrm>
          <a:off x="13863320" y="25433020"/>
          <a:ext cx="145415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oneCellAnchor>
</xdr:wsDr>
</file>

<file path=xl/drawings/drawing4.xml><?xml version="1.0" encoding="utf-8"?>
<xdr:wsDr xmlns:xdr="http://schemas.openxmlformats.org/drawingml/2006/spreadsheetDrawing" xmlns:a="http://schemas.openxmlformats.org/drawingml/2006/main">
  <xdr:twoCellAnchor editAs="oneCell">
    <xdr:from>
      <xdr:col>7</xdr:col>
      <xdr:colOff>0</xdr:colOff>
      <xdr:row>1</xdr:row>
      <xdr:rowOff>0</xdr:rowOff>
    </xdr:from>
    <xdr:to>
      <xdr:col>7</xdr:col>
      <xdr:colOff>304800</xdr:colOff>
      <xdr:row>1</xdr:row>
      <xdr:rowOff>304800</xdr:rowOff>
    </xdr:to>
    <xdr:sp macro="" textlink="">
      <xdr:nvSpPr>
        <xdr:cNvPr id="9217" name="AutoShape 1">
          <a:extLst>
            <a:ext uri="{FF2B5EF4-FFF2-40B4-BE49-F238E27FC236}">
              <a16:creationId xmlns:a16="http://schemas.microsoft.com/office/drawing/2014/main" id="{00000000-0008-0000-0500-000001240000}"/>
            </a:ext>
          </a:extLst>
        </xdr:cNvPr>
        <xdr:cNvSpPr>
          <a:spLocks noChangeAspect="1" noChangeArrowheads="1"/>
        </xdr:cNvSpPr>
      </xdr:nvSpPr>
      <xdr:spPr bwMode="auto">
        <a:xfrm>
          <a:off x="4267200" y="184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7</xdr:col>
      <xdr:colOff>0</xdr:colOff>
      <xdr:row>1</xdr:row>
      <xdr:rowOff>0</xdr:rowOff>
    </xdr:from>
    <xdr:to>
      <xdr:col>12</xdr:col>
      <xdr:colOff>352425</xdr:colOff>
      <xdr:row>10</xdr:row>
      <xdr:rowOff>15875</xdr:rowOff>
    </xdr:to>
    <xdr:pic>
      <xdr:nvPicPr>
        <xdr:cNvPr id="2" name="Picture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4267200" y="184150"/>
          <a:ext cx="3400425" cy="1914525"/>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essy Kirova" refreshedDate="45986.486507986112" createdVersion="8" refreshedVersion="8" minRefreshableVersion="3" recordCount="173" xr:uid="{00000000-000A-0000-FFFF-FFFF02000000}">
  <cacheSource type="worksheet">
    <worksheetSource name="PivotSource"/>
  </cacheSource>
  <cacheFields count="11">
    <cacheField name="PT_Product" numFmtId="0">
      <sharedItems containsBlank="1" count="72">
        <s v="Pressure S"/>
        <m/>
        <s v="Pressure M"/>
        <s v="Vacuum S"/>
        <s v="Vacuum M"/>
        <s v="Balance S"/>
        <s v="Balance M"/>
        <s v="Orca"/>
        <s v="Narwal PU"/>
        <s v="Entropy"/>
        <s v="Pulsar"/>
        <s v="Nebula"/>
        <s v="Quantium"/>
        <s v="Axiom"/>
        <s v="Planet 1a L"/>
        <s v="Planet 1b L"/>
        <s v="Planet 1 L "/>
        <s v="Planet 2 L"/>
        <s v="Planet 3 L"/>
        <s v="Planet 4 L"/>
        <s v="Planet 5 L"/>
        <s v="Planet 6 L"/>
        <s v="Planet L (full set)"/>
        <s v="Planet S (full set)"/>
        <s v="Planet S&amp;L"/>
        <s v="Planet S Drops"/>
        <s v="Leaves"/>
        <s v="Gambit full set"/>
        <s v="Gambit h=4"/>
        <s v="Gambit h=7"/>
        <s v="Gambit h=12"/>
        <s v="Ventus"/>
        <s v="Sahara XL"/>
        <s v="Sahara L"/>
        <s v="Sahara M"/>
        <s v="Sahara S"/>
        <s v="Sahara XS"/>
        <s v="Sahara full set"/>
        <s v="Atacama"/>
        <s v="Gobi"/>
        <s v="Namib"/>
        <s v="Mojave"/>
        <s v="Atacama S"/>
        <s v="Gobi S"/>
        <s v="Namib S"/>
        <s v="Mojave S"/>
        <s v="Quantum"/>
        <s v="Downholds"/>
        <s v="Sahara XXS"/>
        <s v="Sahara set" u="1"/>
        <s v="Ds" u="1"/>
        <s v="XX" u="1"/>
        <s v="Planet 4" u="1"/>
        <s v="Bs" u="1"/>
        <s v="Planet 1b" u="1"/>
        <s v="Planet 3" u="1"/>
        <s v="C" u="1"/>
        <s v="Leaves (full set)" u="1"/>
        <s v="Planet 2" u="1"/>
        <s v="A" u="1"/>
        <s v="Planet" u="1"/>
        <s v="Planet 1a" u="1"/>
        <s v="Planet (full set)" u="1"/>
        <s v="Cs" u="1"/>
        <s v="Planet 1" u="1"/>
        <s v="Planet 6" u="1"/>
        <s v="D" u="1"/>
        <s v="As" u="1"/>
        <s v="Planet 5" u="1"/>
        <s v="B" u="1"/>
        <s v="Orca PU" u="1"/>
        <s v="Cumulus" u="1"/>
      </sharedItems>
    </cacheField>
    <cacheField name="PT_inventory #" numFmtId="0">
      <sharedItems containsBlank="1" containsMixedTypes="1" containsNumber="1" containsInteger="1" minValue="0" maxValue="21" count="90">
        <s v="FGDF001"/>
        <m/>
        <s v="FGDF002"/>
        <s v="FGDF003"/>
        <s v="FGDF004"/>
        <s v="FGDF005"/>
        <s v="FGDF006"/>
        <s v="FGDF007"/>
        <s v="PUDF008"/>
        <s v="FGDF009"/>
        <s v="FGDF010"/>
        <s v="FGDF011"/>
        <s v="FGDF012"/>
        <s v="FGDF013"/>
        <s v="FGDF015"/>
        <s v="FGDF016"/>
        <s v="FGDF017"/>
        <s v="FGDF018"/>
        <s v="FGDF019"/>
        <s v="FGDF020"/>
        <s v="FGDF021"/>
        <s v="FGDF022"/>
        <s v="FGDF023"/>
        <s v="FGDF024"/>
        <s v="FGDF025"/>
        <s v="FGDF050"/>
        <s v="FGDF026"/>
        <s v="FGDF027"/>
        <s v="FGDF028"/>
        <s v="FGDF029"/>
        <s v="FGDF030"/>
        <s v="TFDF031"/>
        <s v="FGDF033"/>
        <s v="FGDF034"/>
        <s v="FGDF035"/>
        <s v="FGDF036"/>
        <s v="FGDF037"/>
        <s v="PEDF047"/>
        <s v="TFDF039"/>
        <s v="TFDF040"/>
        <s v="TFDF041"/>
        <s v="TFDF042"/>
        <s v="TFDF043"/>
        <s v="TFDF044"/>
        <s v="TFDF045"/>
        <s v="TFDF046"/>
        <s v="FGFF009"/>
        <s v="FGFF010"/>
        <s v="FGFF011"/>
        <s v="FGFF012"/>
        <s v="FGFF013"/>
        <s v="FGFF026"/>
        <s v="FGFF033"/>
        <s v="FGFF034"/>
        <s v="FGFF035"/>
        <s v="FGFF036"/>
        <s v="FGFF037"/>
        <s v="FGDF048"/>
        <s v="TFFF039"/>
        <s v="TFFF040"/>
        <s v="TFFF041"/>
        <s v="TFFF042"/>
        <s v="TFFF043"/>
        <s v="TFFF044"/>
        <s v="TFFF045"/>
        <s v="TFFF046"/>
        <s v="PEDF051"/>
        <s v="PEDF049"/>
        <n v="0" u="1"/>
        <n v="13" u="1"/>
        <n v="5" u="1"/>
        <n v="14" u="1"/>
        <n v="15" u="1"/>
        <n v="2" u="1"/>
        <n v="6" u="1"/>
        <n v="16" u="1"/>
        <n v="17" u="1"/>
        <n v="18" u="1"/>
        <n v="19" u="1"/>
        <n v="7" u="1"/>
        <n v="20" u="1"/>
        <n v="21" u="1"/>
        <n v="1" u="1"/>
        <n v="3" u="1"/>
        <n v="8" u="1"/>
        <n v="9" u="1"/>
        <n v="10" u="1"/>
        <n v="11" u="1"/>
        <n v="4" u="1"/>
        <n v="12" u="1"/>
      </sharedItems>
    </cacheField>
    <cacheField name="PT_macros" numFmtId="0">
      <sharedItems containsString="0" containsBlank="1" containsNumber="1" containsInteger="1" minValue="1" maxValue="44"/>
    </cacheField>
    <cacheField name="PT_Friction" numFmtId="0">
      <sharedItems containsBlank="1" count="4">
        <s v="Dual"/>
        <m/>
        <s v="Full Friction"/>
        <s v="PE" u="1"/>
      </sharedItems>
    </cacheField>
    <cacheField name="PT_UnitPrice" numFmtId="0">
      <sharedItems containsString="0" containsBlank="1" containsNumber="1" containsInteger="1" minValue="0" maxValue="2850" count="77">
        <n v="408"/>
        <m/>
        <n v="509"/>
        <n v="551"/>
        <n v="880"/>
        <n v="1280"/>
        <n v="285"/>
        <n v="560"/>
        <n v="295"/>
        <n v="275"/>
        <n v="1895"/>
        <n v="595"/>
        <n v="2480"/>
        <n v="1727"/>
        <n v="995"/>
        <n v="335"/>
        <n v="355"/>
        <n v="375"/>
        <n v="597"/>
        <n v="430"/>
        <n v="770"/>
        <n v="890"/>
        <n v="640"/>
        <n v="450"/>
        <n v="2850"/>
        <n v="774"/>
        <n v="785"/>
        <n v="780"/>
        <n v="429"/>
        <n v="432"/>
        <n v="428"/>
        <n v="398"/>
        <n v="435"/>
        <n v="1450"/>
        <n v="370"/>
        <n v="650"/>
        <n v="755"/>
        <n v="550"/>
        <n v="390"/>
        <n v="2440"/>
        <n v="660"/>
        <n v="672"/>
        <n v="668"/>
        <n v="652"/>
        <n v="360"/>
        <n v="359"/>
        <n v="358"/>
        <n v="20"/>
        <n v="48"/>
        <n v="0" u="1"/>
        <n v="1270" u="1"/>
        <n v="100" u="1"/>
        <n v="600" u="1"/>
        <n v="800" u="1"/>
        <n v="1570" u="1"/>
        <n v="222" u="1"/>
        <n v="1000" u="1"/>
        <n v="1111" u="1"/>
        <n v="333" u="1"/>
        <n v="554" u="1"/>
        <n v="300" u="1"/>
        <n v="400" u="1"/>
        <n v="111" u="1"/>
        <n v="500" u="1"/>
        <n v="630" u="1"/>
        <n v="675" u="1"/>
        <n v="1100" u="1"/>
        <n v="490" u="1"/>
        <n v="1900" u="1"/>
        <n v="700" u="1"/>
        <n v="900" u="1"/>
        <n v="425" u="1"/>
        <n v="200" u="1"/>
        <n v="444" u="1"/>
        <n v="750" u="1"/>
        <n v="392" u="1"/>
        <n v="1300" u="1"/>
      </sharedItems>
    </cacheField>
    <cacheField name="Smooth part surface " numFmtId="0">
      <sharedItems containsBlank="1" count="123">
        <s v="&lt;choose surface&gt;"/>
        <s v="Subtotal (Pressure S Dual)"/>
        <s v="Subtotal (Pressure M Dual)"/>
        <s v="Subtotal (Vacuum S Dual)"/>
        <s v="Subtotal (Vacuum M Dual)"/>
        <s v="Subtotal (Balance S Dual)"/>
        <s v="Subtotal (Balance M Dual)"/>
        <s v="Subtotal (Orca Dual)"/>
        <s v="Subtotal (Narwhal PU Dual)"/>
        <s v="Subtotal (Entropy Dual)"/>
        <s v="Subtotal (Pulsar Dual)"/>
        <s v="Subtotal (Nebula Dual)"/>
        <s v="Subtotal (Quantium Dual)"/>
        <s v="Subtotal (Axiom Dual)"/>
        <s v="Subtotal (Planet 1a L Dual)"/>
        <s v="Subtotal (Planet 1b L Dual)"/>
        <s v="Subtotal (Planet 1 L Dual)"/>
        <s v="Subtotal (Planet 2 L Dual)"/>
        <s v="Subtotal (Planet 3 L Dual)"/>
        <s v="Subtotal (Planet 4 L Dual)"/>
        <s v="Subtotal (Planet 5 L Dual)"/>
        <s v="Subtotal (Planet 6 L Dual)"/>
        <s v="Subtotal (Planet L full set Dual)"/>
        <s v="Subtotal (Planet S full set Dual)"/>
        <s v="MATTE"/>
        <s v="Subtotal (Planet S&amp;L Dual)"/>
        <s v="GLOSSY"/>
        <s v="Subtotal (Planet S Drops Dual)"/>
        <s v="Subtotal (Leaves Dual)"/>
        <s v="Subtotal (Gambit (full set) Dual)"/>
        <s v="Subtotal (Gambit h=4 Dual)"/>
        <s v="Subtotal (Gambit h=7 Dual)"/>
        <s v="Subtotal (Gambit h=12 Dual)"/>
        <s v="Subtotal (Ventus Dual)"/>
        <s v="Subtotal (Sahara XL Dual)"/>
        <s v="Subtotal (Sahara L Dual)"/>
        <s v="Subtotal (Sahara M Dual)"/>
        <s v="Subtotal (Sahara S Dual)"/>
        <s v="Subtotal (Sahara XS Dual)"/>
        <s v="Subtotal (Sahara full set)"/>
        <s v="Subtotal (Atacama Dual)"/>
        <s v="Subtotal (Gobi Dual)"/>
        <s v="Subtotal (Namib Dual)"/>
        <s v="Subtotal (Mojave Dual)"/>
        <s v="Subtotal (Atacama S Dual)"/>
        <s v="Subtotal (Gobi S Dual)"/>
        <s v="Subtotal (Namib S Dual)"/>
        <s v="Subtotal (Mojave S Dual)"/>
        <s v="n.a"/>
        <s v="Subtotal (Entropy Full Friction)"/>
        <s v="Subtotal (Pulsar Full Friction)"/>
        <s v="Subtotal (Nebula Full Friction)"/>
        <s v="Subtotal (Quantium Full Friction)"/>
        <s v="Subtotal (Axiom Full Friction)"/>
        <s v="Subtotal (Leaves Full Friction)"/>
        <s v="Subtotal (Sahara XL Full Friction)"/>
        <s v="Subtotal (Sahara L Full Friction)"/>
        <s v="Subtotal (Sahara M Full Friction)"/>
        <s v="Subtotal (Sahara S Full Friction)"/>
        <s v="Subtotal (Sahara XS Full Friction)"/>
        <s v="Subtotal (Sahara full set FF)"/>
        <s v="Subtotal (Atacama Full Friction)"/>
        <s v="Subtotal (Gobi Full Friction)"/>
        <s v="Subtotal (Namib Full Friction)"/>
        <s v="Subtotal (Mojave Full Friction)"/>
        <s v="Subtotal (Atacama S Full Friction)"/>
        <s v="Subtotal (Gobi S Full Friction)"/>
        <s v="Subtotal (Namib S Full Friction)"/>
        <s v="Subtotal (Mojave S Full Friction)"/>
        <s v="Subtotal (Downholds)"/>
        <s v="Subtotal (Sahara XXS)"/>
        <m/>
        <s v="Subtotal (Sahara set Dual)" u="1"/>
        <s v="Subtotal (Sahara set Full Friction)" u="1"/>
        <s v="Full Friction" u="1"/>
        <s v="Subtotal (Leaves full set Dual)" u="1"/>
        <s v="Subtotal (Planet full set Dual)" u="1"/>
        <s v="Subtotal (Orca PU Dual)" u="1"/>
        <s v="Subtotal (As Dual)" u="1"/>
        <s v="Subtotal (Balance M)" u="1"/>
        <s v="Subtotal (AA Dual)" u="1"/>
        <s v="Subtotal (Bs Dual)" u="1"/>
        <s v="Subtotal (Pulsar)" u="1"/>
        <s v="Subtotal (Quantium)" u="1"/>
        <s v="Subtotal (Cs Dual)" u="1"/>
        <s v="Subtotal (Entropy)" u="1"/>
        <s v="Subtotal (Pressure S)" u="1"/>
        <s v="Subtotal (Axiom)" u="1"/>
        <s v="Subtotal (Ds Dual)" u="1"/>
        <s v="Subtotal (Vacuum M)" u="1"/>
        <s v="Subtotal (Gambit Dual)" u="1"/>
        <s v="Subtotal (Leaves full set Full Friction)" u="1"/>
        <s v="Subtotal (A Dual)" u="1"/>
        <s v="Subtotal (Cumulus Dual)" u="1"/>
        <s v="Subtotal (Planet 1 Dual)" u="1"/>
        <s v="Subtotal (Planet 2 Dual)" u="1"/>
        <s v="Subtotal (AA Full Friction)" u="1"/>
        <s v="Subtotal (As Full Friction)" u="1"/>
        <s v="Subtotal (Bs Full Friction)" u="1"/>
        <s v="Subtotal (Cs Full Friction)" u="1"/>
        <s v="Subtotal (Ds Full Friction)" u="1"/>
        <s v="Subtotal (Vacuum S)" u="1"/>
        <s v="Subtotal (Planet 3 Dual)" u="1"/>
        <s v="Subtotal (Planet 1a Dual)" u="1"/>
        <s v=" " u="1"/>
        <s v="Subtotal (Planet 4 Dual)" u="1"/>
        <s v="Subtotal (GobiFull Friction)" u="1"/>
        <s v="Subtotal (Planet 5 Dual)" u="1"/>
        <s v="Subtotal (A Full Friction)" u="1"/>
        <s v="Subtotal (B Full Friction)" u="1"/>
        <s v="Subtotal (C Full Friction)" u="1"/>
        <s v="Subtotal (D Full Friction)" u="1"/>
        <s v="Subtotal (Planet Dual)" u="1"/>
        <s v="Subtotal (Planet 6 Dual)" u="1"/>
        <s v="Subtotal (B Dual)" u="1"/>
        <s v="Subtotal (C Dual)" u="1"/>
        <s v="Subtotal (XX Dual)" u="1"/>
        <s v="Subtotal (Nebula)" u="1"/>
        <s v="Subtotal (GobiDual)" u="1"/>
        <s v="Subtotal (D Dual)" u="1"/>
        <s v="Subtotal (Pressure M)" u="1"/>
        <s v="Subtotal (Balance S)" u="1"/>
        <s v="Subtotal (Planet 1b Dual)" u="1"/>
      </sharedItems>
    </cacheField>
    <cacheField name="Grip part surface color" numFmtId="0">
      <sharedItems containsBlank="1" containsMixedTypes="1" containsNumber="1" containsInteger="1" minValue="0" maxValue="0" count="4">
        <s v="&lt;choose color&gt;"/>
        <m/>
        <s v="White RAL 9016"/>
        <n v="0" u="1"/>
      </sharedItems>
    </cacheField>
    <cacheField name="Smooth part surface color" numFmtId="0">
      <sharedItems containsBlank="1" containsMixedTypes="1" containsNumber="1" containsInteger="1" minValue="0" maxValue="0" count="4">
        <s v="&lt;choose color&gt;"/>
        <m/>
        <s v="n.a"/>
        <n v="0" u="1"/>
      </sharedItems>
    </cacheField>
    <cacheField name="Quantity" numFmtId="0">
      <sharedItems containsString="0" containsBlank="1" containsNumber="1" containsInteger="1" minValue="0" maxValue="0"/>
    </cacheField>
    <cacheField name="Amount" numFmtId="0">
      <sharedItems containsString="0" containsBlank="1" containsNumber="1" containsInteger="1" minValue="0" maxValue="0"/>
    </cacheField>
    <cacheField name="Weight_x000a_ (kg)" numFmtId="0">
      <sharedItems containsString="0" containsBlank="1" containsNumber="1" containsInteger="1" minValue="0" maxValue="0"/>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73">
  <r>
    <x v="0"/>
    <x v="0"/>
    <n v="3"/>
    <x v="0"/>
    <x v="0"/>
    <x v="0"/>
    <x v="0"/>
    <x v="0"/>
    <n v="0"/>
    <n v="0"/>
    <n v="0"/>
  </r>
  <r>
    <x v="1"/>
    <x v="1"/>
    <m/>
    <x v="1"/>
    <x v="1"/>
    <x v="1"/>
    <x v="1"/>
    <x v="1"/>
    <n v="0"/>
    <n v="0"/>
    <n v="0"/>
  </r>
  <r>
    <x v="2"/>
    <x v="2"/>
    <n v="3"/>
    <x v="0"/>
    <x v="2"/>
    <x v="0"/>
    <x v="0"/>
    <x v="0"/>
    <n v="0"/>
    <n v="0"/>
    <n v="0"/>
  </r>
  <r>
    <x v="1"/>
    <x v="1"/>
    <m/>
    <x v="1"/>
    <x v="1"/>
    <x v="2"/>
    <x v="1"/>
    <x v="1"/>
    <n v="0"/>
    <n v="0"/>
    <n v="0"/>
  </r>
  <r>
    <x v="3"/>
    <x v="3"/>
    <n v="3"/>
    <x v="0"/>
    <x v="0"/>
    <x v="0"/>
    <x v="0"/>
    <x v="0"/>
    <n v="0"/>
    <n v="0"/>
    <n v="0"/>
  </r>
  <r>
    <x v="1"/>
    <x v="1"/>
    <m/>
    <x v="1"/>
    <x v="1"/>
    <x v="3"/>
    <x v="1"/>
    <x v="1"/>
    <n v="0"/>
    <n v="0"/>
    <n v="0"/>
  </r>
  <r>
    <x v="4"/>
    <x v="4"/>
    <n v="3"/>
    <x v="0"/>
    <x v="2"/>
    <x v="0"/>
    <x v="0"/>
    <x v="0"/>
    <n v="0"/>
    <n v="0"/>
    <n v="0"/>
  </r>
  <r>
    <x v="1"/>
    <x v="1"/>
    <m/>
    <x v="1"/>
    <x v="1"/>
    <x v="4"/>
    <x v="1"/>
    <x v="1"/>
    <n v="0"/>
    <n v="0"/>
    <n v="0"/>
  </r>
  <r>
    <x v="5"/>
    <x v="5"/>
    <n v="3"/>
    <x v="0"/>
    <x v="0"/>
    <x v="0"/>
    <x v="0"/>
    <x v="0"/>
    <n v="0"/>
    <n v="0"/>
    <n v="0"/>
  </r>
  <r>
    <x v="1"/>
    <x v="1"/>
    <m/>
    <x v="1"/>
    <x v="1"/>
    <x v="5"/>
    <x v="1"/>
    <x v="1"/>
    <n v="0"/>
    <n v="0"/>
    <n v="0"/>
  </r>
  <r>
    <x v="6"/>
    <x v="6"/>
    <n v="3"/>
    <x v="0"/>
    <x v="3"/>
    <x v="0"/>
    <x v="0"/>
    <x v="0"/>
    <n v="0"/>
    <n v="0"/>
    <n v="0"/>
  </r>
  <r>
    <x v="1"/>
    <x v="1"/>
    <m/>
    <x v="1"/>
    <x v="1"/>
    <x v="6"/>
    <x v="1"/>
    <x v="1"/>
    <n v="0"/>
    <n v="0"/>
    <n v="0"/>
  </r>
  <r>
    <x v="7"/>
    <x v="7"/>
    <n v="11"/>
    <x v="0"/>
    <x v="4"/>
    <x v="0"/>
    <x v="0"/>
    <x v="0"/>
    <n v="0"/>
    <n v="0"/>
    <n v="0"/>
  </r>
  <r>
    <x v="1"/>
    <x v="1"/>
    <m/>
    <x v="1"/>
    <x v="1"/>
    <x v="7"/>
    <x v="1"/>
    <x v="1"/>
    <n v="0"/>
    <n v="0"/>
    <n v="0"/>
  </r>
  <r>
    <x v="8"/>
    <x v="8"/>
    <n v="15"/>
    <x v="0"/>
    <x v="5"/>
    <x v="0"/>
    <x v="0"/>
    <x v="0"/>
    <n v="0"/>
    <n v="0"/>
    <n v="0"/>
  </r>
  <r>
    <x v="1"/>
    <x v="1"/>
    <m/>
    <x v="1"/>
    <x v="1"/>
    <x v="8"/>
    <x v="1"/>
    <x v="1"/>
    <n v="0"/>
    <n v="0"/>
    <n v="0"/>
  </r>
  <r>
    <x v="9"/>
    <x v="9"/>
    <n v="3"/>
    <x v="0"/>
    <x v="2"/>
    <x v="0"/>
    <x v="0"/>
    <x v="0"/>
    <n v="0"/>
    <n v="0"/>
    <n v="0"/>
  </r>
  <r>
    <x v="1"/>
    <x v="1"/>
    <m/>
    <x v="1"/>
    <x v="1"/>
    <x v="9"/>
    <x v="1"/>
    <x v="1"/>
    <n v="0"/>
    <n v="0"/>
    <n v="0"/>
  </r>
  <r>
    <x v="10"/>
    <x v="10"/>
    <n v="3"/>
    <x v="0"/>
    <x v="2"/>
    <x v="0"/>
    <x v="0"/>
    <x v="0"/>
    <n v="0"/>
    <n v="0"/>
    <n v="0"/>
  </r>
  <r>
    <x v="1"/>
    <x v="1"/>
    <m/>
    <x v="1"/>
    <x v="1"/>
    <x v="10"/>
    <x v="1"/>
    <x v="1"/>
    <n v="0"/>
    <n v="0"/>
    <n v="0"/>
  </r>
  <r>
    <x v="11"/>
    <x v="11"/>
    <n v="3"/>
    <x v="0"/>
    <x v="2"/>
    <x v="0"/>
    <x v="0"/>
    <x v="0"/>
    <n v="0"/>
    <n v="0"/>
    <n v="0"/>
  </r>
  <r>
    <x v="1"/>
    <x v="1"/>
    <m/>
    <x v="1"/>
    <x v="1"/>
    <x v="11"/>
    <x v="1"/>
    <x v="1"/>
    <n v="0"/>
    <n v="0"/>
    <n v="0"/>
  </r>
  <r>
    <x v="12"/>
    <x v="12"/>
    <n v="3"/>
    <x v="0"/>
    <x v="2"/>
    <x v="0"/>
    <x v="0"/>
    <x v="0"/>
    <n v="0"/>
    <n v="0"/>
    <n v="0"/>
  </r>
  <r>
    <x v="1"/>
    <x v="1"/>
    <m/>
    <x v="1"/>
    <x v="1"/>
    <x v="12"/>
    <x v="1"/>
    <x v="1"/>
    <n v="0"/>
    <n v="0"/>
    <n v="0"/>
  </r>
  <r>
    <x v="13"/>
    <x v="13"/>
    <n v="3"/>
    <x v="0"/>
    <x v="3"/>
    <x v="0"/>
    <x v="0"/>
    <x v="0"/>
    <n v="0"/>
    <n v="0"/>
    <n v="0"/>
  </r>
  <r>
    <x v="1"/>
    <x v="1"/>
    <m/>
    <x v="1"/>
    <x v="1"/>
    <x v="13"/>
    <x v="1"/>
    <x v="1"/>
    <n v="0"/>
    <n v="0"/>
    <n v="0"/>
  </r>
  <r>
    <x v="14"/>
    <x v="14"/>
    <n v="1"/>
    <x v="0"/>
    <x v="6"/>
    <x v="0"/>
    <x v="0"/>
    <x v="0"/>
    <n v="0"/>
    <n v="0"/>
    <n v="0"/>
  </r>
  <r>
    <x v="1"/>
    <x v="1"/>
    <m/>
    <x v="1"/>
    <x v="1"/>
    <x v="14"/>
    <x v="1"/>
    <x v="1"/>
    <n v="0"/>
    <n v="0"/>
    <n v="0"/>
  </r>
  <r>
    <x v="15"/>
    <x v="15"/>
    <n v="1"/>
    <x v="0"/>
    <x v="6"/>
    <x v="0"/>
    <x v="0"/>
    <x v="0"/>
    <n v="0"/>
    <n v="0"/>
    <n v="0"/>
  </r>
  <r>
    <x v="1"/>
    <x v="1"/>
    <m/>
    <x v="1"/>
    <x v="1"/>
    <x v="15"/>
    <x v="1"/>
    <x v="1"/>
    <n v="0"/>
    <n v="0"/>
    <n v="0"/>
  </r>
  <r>
    <x v="16"/>
    <x v="16"/>
    <n v="1"/>
    <x v="0"/>
    <x v="7"/>
    <x v="0"/>
    <x v="0"/>
    <x v="0"/>
    <n v="0"/>
    <n v="0"/>
    <n v="0"/>
  </r>
  <r>
    <x v="1"/>
    <x v="1"/>
    <m/>
    <x v="1"/>
    <x v="1"/>
    <x v="16"/>
    <x v="1"/>
    <x v="1"/>
    <n v="0"/>
    <n v="0"/>
    <n v="0"/>
  </r>
  <r>
    <x v="17"/>
    <x v="17"/>
    <n v="1"/>
    <x v="0"/>
    <x v="8"/>
    <x v="0"/>
    <x v="0"/>
    <x v="0"/>
    <n v="0"/>
    <n v="0"/>
    <n v="0"/>
  </r>
  <r>
    <x v="1"/>
    <x v="1"/>
    <m/>
    <x v="1"/>
    <x v="1"/>
    <x v="17"/>
    <x v="1"/>
    <x v="1"/>
    <n v="0"/>
    <n v="0"/>
    <n v="0"/>
  </r>
  <r>
    <x v="18"/>
    <x v="18"/>
    <n v="1"/>
    <x v="0"/>
    <x v="6"/>
    <x v="0"/>
    <x v="0"/>
    <x v="0"/>
    <n v="0"/>
    <n v="0"/>
    <n v="0"/>
  </r>
  <r>
    <x v="1"/>
    <x v="1"/>
    <m/>
    <x v="1"/>
    <x v="1"/>
    <x v="18"/>
    <x v="1"/>
    <x v="1"/>
    <n v="0"/>
    <n v="0"/>
    <n v="0"/>
  </r>
  <r>
    <x v="19"/>
    <x v="19"/>
    <n v="1"/>
    <x v="0"/>
    <x v="9"/>
    <x v="0"/>
    <x v="0"/>
    <x v="0"/>
    <n v="0"/>
    <n v="0"/>
    <n v="0"/>
  </r>
  <r>
    <x v="1"/>
    <x v="1"/>
    <m/>
    <x v="1"/>
    <x v="1"/>
    <x v="19"/>
    <x v="1"/>
    <x v="1"/>
    <n v="0"/>
    <n v="0"/>
    <n v="0"/>
  </r>
  <r>
    <x v="20"/>
    <x v="20"/>
    <n v="1"/>
    <x v="0"/>
    <x v="9"/>
    <x v="0"/>
    <x v="0"/>
    <x v="0"/>
    <n v="0"/>
    <n v="0"/>
    <n v="0"/>
  </r>
  <r>
    <x v="1"/>
    <x v="1"/>
    <m/>
    <x v="1"/>
    <x v="1"/>
    <x v="20"/>
    <x v="1"/>
    <x v="1"/>
    <n v="0"/>
    <n v="0"/>
    <n v="0"/>
  </r>
  <r>
    <x v="21"/>
    <x v="21"/>
    <n v="1"/>
    <x v="0"/>
    <x v="6"/>
    <x v="0"/>
    <x v="0"/>
    <x v="0"/>
    <n v="0"/>
    <n v="0"/>
    <n v="0"/>
  </r>
  <r>
    <x v="1"/>
    <x v="1"/>
    <m/>
    <x v="1"/>
    <x v="1"/>
    <x v="21"/>
    <x v="1"/>
    <x v="1"/>
    <n v="0"/>
    <n v="0"/>
    <n v="0"/>
  </r>
  <r>
    <x v="22"/>
    <x v="22"/>
    <n v="7"/>
    <x v="0"/>
    <x v="10"/>
    <x v="0"/>
    <x v="0"/>
    <x v="0"/>
    <n v="0"/>
    <n v="0"/>
    <n v="0"/>
  </r>
  <r>
    <x v="1"/>
    <x v="1"/>
    <m/>
    <x v="1"/>
    <x v="1"/>
    <x v="22"/>
    <x v="1"/>
    <x v="1"/>
    <n v="0"/>
    <n v="0"/>
    <n v="0"/>
  </r>
  <r>
    <x v="23"/>
    <x v="23"/>
    <n v="8"/>
    <x v="0"/>
    <x v="11"/>
    <x v="0"/>
    <x v="0"/>
    <x v="0"/>
    <n v="0"/>
    <n v="0"/>
    <n v="0"/>
  </r>
  <r>
    <x v="1"/>
    <x v="1"/>
    <m/>
    <x v="1"/>
    <x v="1"/>
    <x v="23"/>
    <x v="1"/>
    <x v="1"/>
    <n v="0"/>
    <n v="0"/>
    <n v="0"/>
  </r>
  <r>
    <x v="24"/>
    <x v="24"/>
    <n v="15"/>
    <x v="0"/>
    <x v="12"/>
    <x v="24"/>
    <x v="0"/>
    <x v="0"/>
    <n v="0"/>
    <n v="0"/>
    <n v="0"/>
  </r>
  <r>
    <x v="1"/>
    <x v="1"/>
    <m/>
    <x v="1"/>
    <x v="1"/>
    <x v="25"/>
    <x v="1"/>
    <x v="1"/>
    <n v="0"/>
    <n v="0"/>
    <n v="0"/>
  </r>
  <r>
    <x v="25"/>
    <x v="25"/>
    <n v="15"/>
    <x v="0"/>
    <x v="11"/>
    <x v="26"/>
    <x v="2"/>
    <x v="0"/>
    <n v="0"/>
    <n v="0"/>
    <n v="0"/>
  </r>
  <r>
    <x v="1"/>
    <x v="1"/>
    <m/>
    <x v="1"/>
    <x v="1"/>
    <x v="27"/>
    <x v="1"/>
    <x v="1"/>
    <n v="0"/>
    <n v="0"/>
    <n v="0"/>
  </r>
  <r>
    <x v="26"/>
    <x v="26"/>
    <n v="21"/>
    <x v="0"/>
    <x v="13"/>
    <x v="0"/>
    <x v="0"/>
    <x v="0"/>
    <n v="0"/>
    <n v="0"/>
    <n v="0"/>
  </r>
  <r>
    <x v="1"/>
    <x v="1"/>
    <m/>
    <x v="1"/>
    <x v="1"/>
    <x v="28"/>
    <x v="1"/>
    <x v="1"/>
    <n v="0"/>
    <n v="0"/>
    <n v="0"/>
  </r>
  <r>
    <x v="27"/>
    <x v="27"/>
    <n v="15"/>
    <x v="0"/>
    <x v="14"/>
    <x v="0"/>
    <x v="0"/>
    <x v="0"/>
    <n v="0"/>
    <n v="0"/>
    <n v="0"/>
  </r>
  <r>
    <x v="1"/>
    <x v="1"/>
    <m/>
    <x v="1"/>
    <x v="1"/>
    <x v="29"/>
    <x v="1"/>
    <x v="1"/>
    <n v="0"/>
    <n v="0"/>
    <n v="0"/>
  </r>
  <r>
    <x v="28"/>
    <x v="28"/>
    <n v="5"/>
    <x v="0"/>
    <x v="15"/>
    <x v="0"/>
    <x v="0"/>
    <x v="0"/>
    <n v="0"/>
    <n v="0"/>
    <n v="0"/>
  </r>
  <r>
    <x v="1"/>
    <x v="1"/>
    <m/>
    <x v="1"/>
    <x v="1"/>
    <x v="30"/>
    <x v="1"/>
    <x v="1"/>
    <n v="0"/>
    <n v="0"/>
    <n v="0"/>
  </r>
  <r>
    <x v="29"/>
    <x v="29"/>
    <n v="5"/>
    <x v="0"/>
    <x v="16"/>
    <x v="0"/>
    <x v="0"/>
    <x v="0"/>
    <n v="0"/>
    <n v="0"/>
    <n v="0"/>
  </r>
  <r>
    <x v="1"/>
    <x v="1"/>
    <m/>
    <x v="1"/>
    <x v="1"/>
    <x v="31"/>
    <x v="1"/>
    <x v="1"/>
    <n v="0"/>
    <n v="0"/>
    <n v="0"/>
  </r>
  <r>
    <x v="30"/>
    <x v="30"/>
    <n v="5"/>
    <x v="0"/>
    <x v="17"/>
    <x v="0"/>
    <x v="0"/>
    <x v="0"/>
    <n v="0"/>
    <n v="0"/>
    <n v="0"/>
  </r>
  <r>
    <x v="1"/>
    <x v="1"/>
    <m/>
    <x v="1"/>
    <x v="1"/>
    <x v="32"/>
    <x v="1"/>
    <x v="1"/>
    <n v="0"/>
    <n v="0"/>
    <n v="0"/>
  </r>
  <r>
    <x v="31"/>
    <x v="31"/>
    <n v="6"/>
    <x v="0"/>
    <x v="18"/>
    <x v="0"/>
    <x v="0"/>
    <x v="0"/>
    <n v="0"/>
    <n v="0"/>
    <n v="0"/>
  </r>
  <r>
    <x v="1"/>
    <x v="1"/>
    <m/>
    <x v="1"/>
    <x v="1"/>
    <x v="33"/>
    <x v="1"/>
    <x v="1"/>
    <n v="0"/>
    <n v="0"/>
    <n v="0"/>
  </r>
  <r>
    <x v="32"/>
    <x v="32"/>
    <n v="2"/>
    <x v="0"/>
    <x v="19"/>
    <x v="0"/>
    <x v="0"/>
    <x v="0"/>
    <n v="0"/>
    <n v="0"/>
    <n v="0"/>
  </r>
  <r>
    <x v="1"/>
    <x v="1"/>
    <m/>
    <x v="1"/>
    <x v="1"/>
    <x v="34"/>
    <x v="1"/>
    <x v="1"/>
    <n v="0"/>
    <n v="0"/>
    <n v="0"/>
  </r>
  <r>
    <x v="33"/>
    <x v="33"/>
    <n v="4"/>
    <x v="0"/>
    <x v="20"/>
    <x v="0"/>
    <x v="0"/>
    <x v="0"/>
    <n v="0"/>
    <n v="0"/>
    <n v="0"/>
  </r>
  <r>
    <x v="1"/>
    <x v="1"/>
    <m/>
    <x v="1"/>
    <x v="1"/>
    <x v="35"/>
    <x v="1"/>
    <x v="1"/>
    <n v="0"/>
    <n v="0"/>
    <n v="0"/>
  </r>
  <r>
    <x v="34"/>
    <x v="34"/>
    <n v="6"/>
    <x v="0"/>
    <x v="21"/>
    <x v="0"/>
    <x v="0"/>
    <x v="0"/>
    <n v="0"/>
    <n v="0"/>
    <n v="0"/>
  </r>
  <r>
    <x v="1"/>
    <x v="1"/>
    <m/>
    <x v="1"/>
    <x v="1"/>
    <x v="36"/>
    <x v="1"/>
    <x v="1"/>
    <n v="0"/>
    <n v="0"/>
    <n v="0"/>
  </r>
  <r>
    <x v="35"/>
    <x v="35"/>
    <n v="8"/>
    <x v="0"/>
    <x v="22"/>
    <x v="0"/>
    <x v="0"/>
    <x v="0"/>
    <n v="0"/>
    <n v="0"/>
    <n v="0"/>
  </r>
  <r>
    <x v="1"/>
    <x v="1"/>
    <m/>
    <x v="1"/>
    <x v="1"/>
    <x v="37"/>
    <x v="1"/>
    <x v="1"/>
    <n v="0"/>
    <n v="0"/>
    <n v="0"/>
  </r>
  <r>
    <x v="36"/>
    <x v="36"/>
    <n v="10"/>
    <x v="0"/>
    <x v="23"/>
    <x v="0"/>
    <x v="0"/>
    <x v="0"/>
    <n v="0"/>
    <n v="0"/>
    <n v="0"/>
  </r>
  <r>
    <x v="1"/>
    <x v="1"/>
    <m/>
    <x v="1"/>
    <x v="1"/>
    <x v="38"/>
    <x v="1"/>
    <x v="1"/>
    <n v="0"/>
    <n v="0"/>
    <n v="0"/>
  </r>
  <r>
    <x v="37"/>
    <x v="37"/>
    <n v="44"/>
    <x v="0"/>
    <x v="24"/>
    <x v="0"/>
    <x v="0"/>
    <x v="0"/>
    <n v="0"/>
    <n v="0"/>
    <n v="0"/>
  </r>
  <r>
    <x v="1"/>
    <x v="1"/>
    <m/>
    <x v="1"/>
    <x v="1"/>
    <x v="39"/>
    <x v="1"/>
    <x v="1"/>
    <n v="0"/>
    <n v="0"/>
    <n v="0"/>
  </r>
  <r>
    <x v="38"/>
    <x v="38"/>
    <n v="4"/>
    <x v="0"/>
    <x v="25"/>
    <x v="0"/>
    <x v="0"/>
    <x v="0"/>
    <n v="0"/>
    <n v="0"/>
    <n v="0"/>
  </r>
  <r>
    <x v="1"/>
    <x v="1"/>
    <m/>
    <x v="1"/>
    <x v="1"/>
    <x v="40"/>
    <x v="1"/>
    <x v="1"/>
    <n v="0"/>
    <n v="0"/>
    <n v="0"/>
  </r>
  <r>
    <x v="39"/>
    <x v="39"/>
    <n v="4"/>
    <x v="0"/>
    <x v="26"/>
    <x v="0"/>
    <x v="0"/>
    <x v="0"/>
    <n v="0"/>
    <n v="0"/>
    <n v="0"/>
  </r>
  <r>
    <x v="1"/>
    <x v="1"/>
    <m/>
    <x v="1"/>
    <x v="1"/>
    <x v="41"/>
    <x v="1"/>
    <x v="1"/>
    <n v="0"/>
    <n v="0"/>
    <n v="0"/>
  </r>
  <r>
    <x v="40"/>
    <x v="40"/>
    <n v="4"/>
    <x v="0"/>
    <x v="27"/>
    <x v="0"/>
    <x v="0"/>
    <x v="0"/>
    <n v="0"/>
    <n v="0"/>
    <n v="0"/>
  </r>
  <r>
    <x v="1"/>
    <x v="1"/>
    <m/>
    <x v="1"/>
    <x v="1"/>
    <x v="42"/>
    <x v="1"/>
    <x v="1"/>
    <n v="0"/>
    <n v="0"/>
    <n v="0"/>
  </r>
  <r>
    <x v="41"/>
    <x v="41"/>
    <n v="4"/>
    <x v="0"/>
    <x v="20"/>
    <x v="0"/>
    <x v="0"/>
    <x v="0"/>
    <n v="0"/>
    <n v="0"/>
    <n v="0"/>
  </r>
  <r>
    <x v="1"/>
    <x v="1"/>
    <m/>
    <x v="1"/>
    <x v="1"/>
    <x v="43"/>
    <x v="1"/>
    <x v="1"/>
    <n v="0"/>
    <n v="0"/>
    <n v="0"/>
  </r>
  <r>
    <x v="42"/>
    <x v="42"/>
    <n v="4"/>
    <x v="0"/>
    <x v="28"/>
    <x v="0"/>
    <x v="0"/>
    <x v="0"/>
    <n v="0"/>
    <n v="0"/>
    <n v="0"/>
  </r>
  <r>
    <x v="1"/>
    <x v="1"/>
    <m/>
    <x v="1"/>
    <x v="1"/>
    <x v="44"/>
    <x v="1"/>
    <x v="1"/>
    <n v="0"/>
    <n v="0"/>
    <n v="0"/>
  </r>
  <r>
    <x v="43"/>
    <x v="43"/>
    <n v="4"/>
    <x v="0"/>
    <x v="29"/>
    <x v="0"/>
    <x v="0"/>
    <x v="0"/>
    <n v="0"/>
    <n v="0"/>
    <n v="0"/>
  </r>
  <r>
    <x v="1"/>
    <x v="1"/>
    <m/>
    <x v="1"/>
    <x v="1"/>
    <x v="45"/>
    <x v="1"/>
    <x v="1"/>
    <n v="0"/>
    <n v="0"/>
    <n v="0"/>
  </r>
  <r>
    <x v="44"/>
    <x v="44"/>
    <n v="4"/>
    <x v="0"/>
    <x v="29"/>
    <x v="0"/>
    <x v="0"/>
    <x v="0"/>
    <n v="0"/>
    <n v="0"/>
    <n v="0"/>
  </r>
  <r>
    <x v="1"/>
    <x v="1"/>
    <m/>
    <x v="1"/>
    <x v="1"/>
    <x v="46"/>
    <x v="1"/>
    <x v="1"/>
    <n v="0"/>
    <n v="0"/>
    <n v="0"/>
  </r>
  <r>
    <x v="45"/>
    <x v="45"/>
    <n v="4"/>
    <x v="0"/>
    <x v="30"/>
    <x v="0"/>
    <x v="0"/>
    <x v="0"/>
    <n v="0"/>
    <n v="0"/>
    <n v="0"/>
  </r>
  <r>
    <x v="1"/>
    <x v="1"/>
    <m/>
    <x v="1"/>
    <x v="1"/>
    <x v="47"/>
    <x v="1"/>
    <x v="1"/>
    <n v="0"/>
    <n v="0"/>
    <n v="0"/>
  </r>
  <r>
    <x v="9"/>
    <x v="46"/>
    <n v="3"/>
    <x v="2"/>
    <x v="31"/>
    <x v="48"/>
    <x v="0"/>
    <x v="2"/>
    <n v="0"/>
    <n v="0"/>
    <n v="0"/>
  </r>
  <r>
    <x v="1"/>
    <x v="1"/>
    <m/>
    <x v="1"/>
    <x v="1"/>
    <x v="49"/>
    <x v="1"/>
    <x v="1"/>
    <n v="0"/>
    <n v="0"/>
    <n v="0"/>
  </r>
  <r>
    <x v="10"/>
    <x v="47"/>
    <n v="3"/>
    <x v="2"/>
    <x v="31"/>
    <x v="48"/>
    <x v="0"/>
    <x v="2"/>
    <n v="0"/>
    <n v="0"/>
    <n v="0"/>
  </r>
  <r>
    <x v="1"/>
    <x v="1"/>
    <m/>
    <x v="1"/>
    <x v="1"/>
    <x v="50"/>
    <x v="1"/>
    <x v="1"/>
    <n v="0"/>
    <n v="0"/>
    <n v="0"/>
  </r>
  <r>
    <x v="11"/>
    <x v="48"/>
    <n v="3"/>
    <x v="2"/>
    <x v="31"/>
    <x v="48"/>
    <x v="0"/>
    <x v="2"/>
    <n v="0"/>
    <n v="0"/>
    <n v="0"/>
  </r>
  <r>
    <x v="1"/>
    <x v="1"/>
    <m/>
    <x v="1"/>
    <x v="1"/>
    <x v="51"/>
    <x v="1"/>
    <x v="1"/>
    <n v="0"/>
    <n v="0"/>
    <n v="0"/>
  </r>
  <r>
    <x v="46"/>
    <x v="49"/>
    <n v="3"/>
    <x v="2"/>
    <x v="31"/>
    <x v="48"/>
    <x v="0"/>
    <x v="2"/>
    <n v="0"/>
    <n v="0"/>
    <n v="0"/>
  </r>
  <r>
    <x v="1"/>
    <x v="1"/>
    <m/>
    <x v="1"/>
    <x v="1"/>
    <x v="52"/>
    <x v="1"/>
    <x v="1"/>
    <n v="0"/>
    <n v="0"/>
    <n v="0"/>
  </r>
  <r>
    <x v="13"/>
    <x v="50"/>
    <n v="3"/>
    <x v="2"/>
    <x v="32"/>
    <x v="48"/>
    <x v="0"/>
    <x v="2"/>
    <n v="0"/>
    <n v="0"/>
    <n v="0"/>
  </r>
  <r>
    <x v="1"/>
    <x v="1"/>
    <m/>
    <x v="1"/>
    <x v="1"/>
    <x v="53"/>
    <x v="1"/>
    <x v="1"/>
    <n v="0"/>
    <n v="0"/>
    <n v="0"/>
  </r>
  <r>
    <x v="26"/>
    <x v="51"/>
    <n v="21"/>
    <x v="2"/>
    <x v="33"/>
    <x v="48"/>
    <x v="0"/>
    <x v="2"/>
    <n v="0"/>
    <n v="0"/>
    <n v="0"/>
  </r>
  <r>
    <x v="1"/>
    <x v="1"/>
    <m/>
    <x v="1"/>
    <x v="1"/>
    <x v="54"/>
    <x v="1"/>
    <x v="1"/>
    <n v="0"/>
    <n v="0"/>
    <n v="0"/>
  </r>
  <r>
    <x v="32"/>
    <x v="52"/>
    <n v="2"/>
    <x v="2"/>
    <x v="34"/>
    <x v="48"/>
    <x v="0"/>
    <x v="2"/>
    <n v="0"/>
    <n v="0"/>
    <n v="0"/>
  </r>
  <r>
    <x v="1"/>
    <x v="1"/>
    <m/>
    <x v="1"/>
    <x v="1"/>
    <x v="55"/>
    <x v="1"/>
    <x v="1"/>
    <n v="0"/>
    <n v="0"/>
    <n v="0"/>
  </r>
  <r>
    <x v="33"/>
    <x v="53"/>
    <n v="4"/>
    <x v="2"/>
    <x v="35"/>
    <x v="48"/>
    <x v="0"/>
    <x v="2"/>
    <n v="0"/>
    <n v="0"/>
    <n v="0"/>
  </r>
  <r>
    <x v="1"/>
    <x v="1"/>
    <m/>
    <x v="1"/>
    <x v="1"/>
    <x v="56"/>
    <x v="1"/>
    <x v="1"/>
    <n v="0"/>
    <n v="0"/>
    <n v="0"/>
  </r>
  <r>
    <x v="34"/>
    <x v="54"/>
    <n v="6"/>
    <x v="2"/>
    <x v="36"/>
    <x v="48"/>
    <x v="0"/>
    <x v="2"/>
    <n v="0"/>
    <n v="0"/>
    <n v="0"/>
  </r>
  <r>
    <x v="1"/>
    <x v="1"/>
    <m/>
    <x v="1"/>
    <x v="1"/>
    <x v="57"/>
    <x v="1"/>
    <x v="1"/>
    <n v="0"/>
    <n v="0"/>
    <n v="0"/>
  </r>
  <r>
    <x v="35"/>
    <x v="55"/>
    <n v="8"/>
    <x v="2"/>
    <x v="37"/>
    <x v="48"/>
    <x v="0"/>
    <x v="2"/>
    <n v="0"/>
    <n v="0"/>
    <n v="0"/>
  </r>
  <r>
    <x v="1"/>
    <x v="1"/>
    <m/>
    <x v="1"/>
    <x v="1"/>
    <x v="58"/>
    <x v="1"/>
    <x v="1"/>
    <n v="0"/>
    <n v="0"/>
    <n v="0"/>
  </r>
  <r>
    <x v="36"/>
    <x v="56"/>
    <n v="10"/>
    <x v="2"/>
    <x v="38"/>
    <x v="48"/>
    <x v="0"/>
    <x v="2"/>
    <n v="0"/>
    <n v="0"/>
    <n v="0"/>
  </r>
  <r>
    <x v="1"/>
    <x v="1"/>
    <m/>
    <x v="1"/>
    <x v="1"/>
    <x v="59"/>
    <x v="1"/>
    <x v="1"/>
    <n v="0"/>
    <n v="0"/>
    <n v="0"/>
  </r>
  <r>
    <x v="37"/>
    <x v="57"/>
    <n v="44"/>
    <x v="2"/>
    <x v="39"/>
    <x v="48"/>
    <x v="0"/>
    <x v="2"/>
    <n v="0"/>
    <n v="0"/>
    <n v="0"/>
  </r>
  <r>
    <x v="1"/>
    <x v="1"/>
    <m/>
    <x v="1"/>
    <x v="1"/>
    <x v="60"/>
    <x v="1"/>
    <x v="1"/>
    <n v="0"/>
    <n v="0"/>
    <n v="0"/>
  </r>
  <r>
    <x v="38"/>
    <x v="58"/>
    <n v="4"/>
    <x v="2"/>
    <x v="40"/>
    <x v="48"/>
    <x v="0"/>
    <x v="2"/>
    <n v="0"/>
    <n v="0"/>
    <n v="0"/>
  </r>
  <r>
    <x v="1"/>
    <x v="1"/>
    <m/>
    <x v="1"/>
    <x v="1"/>
    <x v="61"/>
    <x v="1"/>
    <x v="1"/>
    <n v="0"/>
    <n v="0"/>
    <n v="0"/>
  </r>
  <r>
    <x v="39"/>
    <x v="59"/>
    <n v="4"/>
    <x v="2"/>
    <x v="41"/>
    <x v="48"/>
    <x v="0"/>
    <x v="2"/>
    <n v="0"/>
    <n v="0"/>
    <n v="0"/>
  </r>
  <r>
    <x v="1"/>
    <x v="1"/>
    <m/>
    <x v="1"/>
    <x v="1"/>
    <x v="62"/>
    <x v="1"/>
    <x v="1"/>
    <n v="0"/>
    <n v="0"/>
    <n v="0"/>
  </r>
  <r>
    <x v="40"/>
    <x v="60"/>
    <n v="4"/>
    <x v="2"/>
    <x v="42"/>
    <x v="48"/>
    <x v="0"/>
    <x v="2"/>
    <n v="0"/>
    <n v="0"/>
    <n v="0"/>
  </r>
  <r>
    <x v="1"/>
    <x v="1"/>
    <m/>
    <x v="1"/>
    <x v="1"/>
    <x v="63"/>
    <x v="1"/>
    <x v="1"/>
    <n v="0"/>
    <n v="0"/>
    <n v="0"/>
  </r>
  <r>
    <x v="41"/>
    <x v="61"/>
    <n v="4"/>
    <x v="2"/>
    <x v="43"/>
    <x v="48"/>
    <x v="0"/>
    <x v="2"/>
    <n v="0"/>
    <n v="0"/>
    <n v="0"/>
  </r>
  <r>
    <x v="1"/>
    <x v="1"/>
    <m/>
    <x v="1"/>
    <x v="1"/>
    <x v="64"/>
    <x v="1"/>
    <x v="1"/>
    <n v="0"/>
    <n v="0"/>
    <n v="0"/>
  </r>
  <r>
    <x v="42"/>
    <x v="62"/>
    <n v="4"/>
    <x v="2"/>
    <x v="44"/>
    <x v="48"/>
    <x v="0"/>
    <x v="2"/>
    <n v="0"/>
    <n v="0"/>
    <n v="0"/>
  </r>
  <r>
    <x v="1"/>
    <x v="1"/>
    <m/>
    <x v="1"/>
    <x v="1"/>
    <x v="65"/>
    <x v="1"/>
    <x v="1"/>
    <n v="0"/>
    <n v="0"/>
    <n v="0"/>
  </r>
  <r>
    <x v="43"/>
    <x v="63"/>
    <n v="4"/>
    <x v="2"/>
    <x v="45"/>
    <x v="48"/>
    <x v="0"/>
    <x v="2"/>
    <n v="0"/>
    <n v="0"/>
    <n v="0"/>
  </r>
  <r>
    <x v="1"/>
    <x v="1"/>
    <m/>
    <x v="1"/>
    <x v="1"/>
    <x v="66"/>
    <x v="1"/>
    <x v="1"/>
    <n v="0"/>
    <n v="0"/>
    <n v="0"/>
  </r>
  <r>
    <x v="44"/>
    <x v="64"/>
    <n v="4"/>
    <x v="2"/>
    <x v="45"/>
    <x v="48"/>
    <x v="0"/>
    <x v="2"/>
    <n v="0"/>
    <n v="0"/>
    <n v="0"/>
  </r>
  <r>
    <x v="1"/>
    <x v="1"/>
    <m/>
    <x v="1"/>
    <x v="1"/>
    <x v="67"/>
    <x v="1"/>
    <x v="1"/>
    <n v="0"/>
    <n v="0"/>
    <n v="0"/>
  </r>
  <r>
    <x v="45"/>
    <x v="65"/>
    <n v="4"/>
    <x v="2"/>
    <x v="46"/>
    <x v="48"/>
    <x v="0"/>
    <x v="2"/>
    <n v="0"/>
    <n v="0"/>
    <n v="0"/>
  </r>
  <r>
    <x v="1"/>
    <x v="1"/>
    <m/>
    <x v="1"/>
    <x v="1"/>
    <x v="68"/>
    <x v="1"/>
    <x v="1"/>
    <n v="0"/>
    <n v="0"/>
    <n v="0"/>
  </r>
  <r>
    <x v="47"/>
    <x v="66"/>
    <n v="1"/>
    <x v="2"/>
    <x v="47"/>
    <x v="48"/>
    <x v="0"/>
    <x v="0"/>
    <n v="0"/>
    <n v="0"/>
    <n v="0"/>
  </r>
  <r>
    <x v="1"/>
    <x v="1"/>
    <m/>
    <x v="1"/>
    <x v="1"/>
    <x v="69"/>
    <x v="1"/>
    <x v="1"/>
    <n v="0"/>
    <n v="0"/>
    <n v="0"/>
  </r>
  <r>
    <x v="48"/>
    <x v="67"/>
    <n v="14"/>
    <x v="0"/>
    <x v="48"/>
    <x v="48"/>
    <x v="0"/>
    <x v="2"/>
    <n v="0"/>
    <n v="0"/>
    <n v="0"/>
  </r>
  <r>
    <x v="1"/>
    <x v="1"/>
    <m/>
    <x v="1"/>
    <x v="1"/>
    <x v="70"/>
    <x v="1"/>
    <x v="1"/>
    <n v="0"/>
    <n v="0"/>
    <n v="0"/>
  </r>
  <r>
    <x v="1"/>
    <x v="1"/>
    <m/>
    <x v="1"/>
    <x v="1"/>
    <x v="71"/>
    <x v="1"/>
    <x v="1"/>
    <m/>
    <m/>
    <m/>
  </r>
  <r>
    <x v="1"/>
    <x v="1"/>
    <m/>
    <x v="1"/>
    <x v="1"/>
    <x v="71"/>
    <x v="1"/>
    <x v="1"/>
    <m/>
    <m/>
    <m/>
  </r>
  <r>
    <x v="1"/>
    <x v="1"/>
    <m/>
    <x v="1"/>
    <x v="1"/>
    <x v="71"/>
    <x v="1"/>
    <x v="1"/>
    <m/>
    <m/>
    <m/>
  </r>
  <r>
    <x v="1"/>
    <x v="1"/>
    <m/>
    <x v="1"/>
    <x v="1"/>
    <x v="71"/>
    <x v="1"/>
    <x v="1"/>
    <m/>
    <m/>
    <m/>
  </r>
  <r>
    <x v="1"/>
    <x v="1"/>
    <m/>
    <x v="1"/>
    <x v="1"/>
    <x v="71"/>
    <x v="1"/>
    <x v="1"/>
    <m/>
    <m/>
    <m/>
  </r>
  <r>
    <x v="1"/>
    <x v="1"/>
    <m/>
    <x v="1"/>
    <x v="1"/>
    <x v="71"/>
    <x v="1"/>
    <x v="1"/>
    <m/>
    <m/>
    <m/>
  </r>
  <r>
    <x v="1"/>
    <x v="1"/>
    <m/>
    <x v="1"/>
    <x v="1"/>
    <x v="71"/>
    <x v="1"/>
    <x v="1"/>
    <m/>
    <m/>
    <m/>
  </r>
  <r>
    <x v="1"/>
    <x v="1"/>
    <m/>
    <x v="1"/>
    <x v="1"/>
    <x v="71"/>
    <x v="1"/>
    <x v="1"/>
    <m/>
    <m/>
    <m/>
  </r>
  <r>
    <x v="1"/>
    <x v="1"/>
    <m/>
    <x v="1"/>
    <x v="1"/>
    <x v="71"/>
    <x v="1"/>
    <x v="1"/>
    <m/>
    <m/>
    <m/>
  </r>
  <r>
    <x v="1"/>
    <x v="1"/>
    <m/>
    <x v="1"/>
    <x v="1"/>
    <x v="71"/>
    <x v="1"/>
    <x v="1"/>
    <m/>
    <m/>
    <m/>
  </r>
  <r>
    <x v="1"/>
    <x v="1"/>
    <m/>
    <x v="1"/>
    <x v="1"/>
    <x v="71"/>
    <x v="1"/>
    <x v="1"/>
    <m/>
    <m/>
    <m/>
  </r>
  <r>
    <x v="1"/>
    <x v="1"/>
    <m/>
    <x v="1"/>
    <x v="1"/>
    <x v="71"/>
    <x v="1"/>
    <x v="1"/>
    <m/>
    <m/>
    <m/>
  </r>
  <r>
    <x v="1"/>
    <x v="1"/>
    <m/>
    <x v="1"/>
    <x v="1"/>
    <x v="71"/>
    <x v="1"/>
    <x v="1"/>
    <m/>
    <m/>
    <m/>
  </r>
  <r>
    <x v="1"/>
    <x v="1"/>
    <m/>
    <x v="1"/>
    <x v="1"/>
    <x v="71"/>
    <x v="1"/>
    <x v="1"/>
    <m/>
    <m/>
    <m/>
  </r>
  <r>
    <x v="1"/>
    <x v="1"/>
    <m/>
    <x v="1"/>
    <x v="1"/>
    <x v="71"/>
    <x v="1"/>
    <x v="1"/>
    <m/>
    <m/>
    <m/>
  </r>
  <r>
    <x v="1"/>
    <x v="1"/>
    <m/>
    <x v="1"/>
    <x v="1"/>
    <x v="71"/>
    <x v="1"/>
    <x v="1"/>
    <m/>
    <m/>
    <m/>
  </r>
  <r>
    <x v="1"/>
    <x v="1"/>
    <m/>
    <x v="1"/>
    <x v="1"/>
    <x v="71"/>
    <x v="1"/>
    <x v="1"/>
    <m/>
    <m/>
    <m/>
  </r>
  <r>
    <x v="1"/>
    <x v="1"/>
    <m/>
    <x v="1"/>
    <x v="1"/>
    <x v="71"/>
    <x v="1"/>
    <x v="1"/>
    <m/>
    <m/>
    <m/>
  </r>
  <r>
    <x v="1"/>
    <x v="1"/>
    <m/>
    <x v="1"/>
    <x v="1"/>
    <x v="71"/>
    <x v="1"/>
    <x v="1"/>
    <m/>
    <m/>
    <m/>
  </r>
  <r>
    <x v="1"/>
    <x v="1"/>
    <m/>
    <x v="1"/>
    <x v="1"/>
    <x v="71"/>
    <x v="1"/>
    <x v="1"/>
    <m/>
    <m/>
    <m/>
  </r>
  <r>
    <x v="1"/>
    <x v="1"/>
    <m/>
    <x v="1"/>
    <x v="1"/>
    <x v="71"/>
    <x v="1"/>
    <x v="1"/>
    <m/>
    <m/>
    <m/>
  </r>
  <r>
    <x v="1"/>
    <x v="1"/>
    <m/>
    <x v="1"/>
    <x v="1"/>
    <x v="71"/>
    <x v="1"/>
    <x v="1"/>
    <m/>
    <m/>
    <m/>
  </r>
  <r>
    <x v="1"/>
    <x v="1"/>
    <m/>
    <x v="1"/>
    <x v="1"/>
    <x v="71"/>
    <x v="1"/>
    <x v="1"/>
    <m/>
    <m/>
    <m/>
  </r>
  <r>
    <x v="1"/>
    <x v="1"/>
    <m/>
    <x v="1"/>
    <x v="1"/>
    <x v="71"/>
    <x v="1"/>
    <x v="1"/>
    <m/>
    <m/>
    <m/>
  </r>
  <r>
    <x v="1"/>
    <x v="1"/>
    <m/>
    <x v="1"/>
    <x v="1"/>
    <x v="71"/>
    <x v="1"/>
    <x v="1"/>
    <m/>
    <m/>
    <m/>
  </r>
  <r>
    <x v="1"/>
    <x v="1"/>
    <m/>
    <x v="1"/>
    <x v="1"/>
    <x v="71"/>
    <x v="1"/>
    <x v="1"/>
    <m/>
    <m/>
    <m/>
  </r>
  <r>
    <x v="1"/>
    <x v="1"/>
    <m/>
    <x v="1"/>
    <x v="1"/>
    <x v="71"/>
    <x v="1"/>
    <x v="1"/>
    <m/>
    <m/>
    <m/>
  </r>
  <r>
    <x v="1"/>
    <x v="1"/>
    <m/>
    <x v="1"/>
    <x v="1"/>
    <x v="71"/>
    <x v="1"/>
    <x v="1"/>
    <m/>
    <m/>
    <m/>
  </r>
  <r>
    <x v="1"/>
    <x v="1"/>
    <m/>
    <x v="1"/>
    <x v="1"/>
    <x v="71"/>
    <x v="1"/>
    <x v="1"/>
    <m/>
    <m/>
    <m/>
  </r>
  <r>
    <x v="1"/>
    <x v="1"/>
    <m/>
    <x v="1"/>
    <x v="1"/>
    <x v="71"/>
    <x v="1"/>
    <x v="1"/>
    <m/>
    <m/>
    <m/>
  </r>
  <r>
    <x v="1"/>
    <x v="1"/>
    <m/>
    <x v="1"/>
    <x v="1"/>
    <x v="71"/>
    <x v="1"/>
    <x v="1"/>
    <m/>
    <m/>
    <m/>
  </r>
  <r>
    <x v="1"/>
    <x v="1"/>
    <m/>
    <x v="1"/>
    <x v="1"/>
    <x v="71"/>
    <x v="1"/>
    <x v="1"/>
    <m/>
    <m/>
    <m/>
  </r>
  <r>
    <x v="1"/>
    <x v="1"/>
    <m/>
    <x v="1"/>
    <x v="1"/>
    <x v="71"/>
    <x v="1"/>
    <x v="1"/>
    <m/>
    <m/>
    <m/>
  </r>
  <r>
    <x v="1"/>
    <x v="1"/>
    <m/>
    <x v="1"/>
    <x v="1"/>
    <x v="71"/>
    <x v="1"/>
    <x v="1"/>
    <m/>
    <m/>
    <m/>
  </r>
  <r>
    <x v="1"/>
    <x v="1"/>
    <m/>
    <x v="1"/>
    <x v="1"/>
    <x v="71"/>
    <x v="1"/>
    <x v="1"/>
    <m/>
    <m/>
    <m/>
  </r>
  <r>
    <x v="1"/>
    <x v="1"/>
    <m/>
    <x v="1"/>
    <x v="1"/>
    <x v="71"/>
    <x v="1"/>
    <x v="1"/>
    <m/>
    <m/>
    <m/>
  </r>
  <r>
    <x v="1"/>
    <x v="1"/>
    <m/>
    <x v="1"/>
    <x v="1"/>
    <x v="71"/>
    <x v="1"/>
    <x v="1"/>
    <m/>
    <m/>
    <m/>
  </r>
  <r>
    <x v="1"/>
    <x v="1"/>
    <m/>
    <x v="1"/>
    <x v="1"/>
    <x v="71"/>
    <x v="1"/>
    <x v="1"/>
    <m/>
    <m/>
    <m/>
  </r>
  <r>
    <x v="1"/>
    <x v="1"/>
    <m/>
    <x v="1"/>
    <x v="1"/>
    <x v="71"/>
    <x v="1"/>
    <x v="1"/>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700-000000000000}" name="Orders" cacheId="0" applyNumberFormats="0" applyBorderFormats="0" applyFontFormats="0" applyPatternFormats="0" applyAlignmentFormats="0" applyWidthHeightFormats="1" dataCaption=" " grandTotalCaption="Total" updatedVersion="8" minRefreshableVersion="3" showDrill="0" enableDrill="0" useAutoFormatting="1" itemPrintTitles="1" createdVersion="8" indent="0" compact="0" compactData="0" gridDropZones="1" rowHeaderCaption=" ">
  <location ref="D40:M42" firstHeaderRow="1" firstDataRow="2" firstDataCol="7"/>
  <pivotFields count="11">
    <pivotField name=" Product" axis="axisRow" showDropDowns="0" compact="0" outline="0" showAll="0" insertBlankRow="1" defaultSubtotal="0">
      <items count="72">
        <item x="6"/>
        <item x="5"/>
        <item x="2"/>
        <item x="0"/>
        <item x="4"/>
        <item x="3"/>
        <item x="1"/>
        <item x="11"/>
        <item m="1" x="70"/>
        <item x="8"/>
        <item x="9"/>
        <item x="10"/>
        <item x="12"/>
        <item x="13"/>
        <item x="46"/>
        <item m="1" x="64"/>
        <item m="1" x="60"/>
        <item x="26"/>
        <item m="1" x="61"/>
        <item m="1" x="54"/>
        <item m="1" x="58"/>
        <item m="1" x="55"/>
        <item m="1" x="52"/>
        <item m="1" x="68"/>
        <item m="1" x="65"/>
        <item m="1" x="62"/>
        <item x="23"/>
        <item x="14"/>
        <item x="15"/>
        <item x="16"/>
        <item x="17"/>
        <item x="18"/>
        <item x="19"/>
        <item x="20"/>
        <item x="21"/>
        <item x="22"/>
        <item m="1" x="57"/>
        <item x="7"/>
        <item x="24"/>
        <item x="27"/>
        <item x="28"/>
        <item x="29"/>
        <item x="30"/>
        <item x="31"/>
        <item m="1" x="71"/>
        <item m="1" x="51"/>
        <item x="32"/>
        <item x="33"/>
        <item x="34"/>
        <item x="35"/>
        <item x="36"/>
        <item m="1" x="49"/>
        <item m="1" x="59"/>
        <item m="1" x="69"/>
        <item m="1" x="56"/>
        <item m="1" x="66"/>
        <item m="1" x="67"/>
        <item m="1" x="53"/>
        <item m="1" x="63"/>
        <item m="1" x="50"/>
        <item x="38"/>
        <item x="39"/>
        <item x="40"/>
        <item x="41"/>
        <item x="42"/>
        <item x="43"/>
        <item x="44"/>
        <item x="45"/>
        <item x="47"/>
        <item x="25"/>
        <item x="48"/>
        <item x="37"/>
      </items>
      <extLst>
        <ext xmlns:x14="http://schemas.microsoft.com/office/spreadsheetml/2009/9/main" uri="{2946ED86-A175-432a-8AC1-64E0C546D7DE}">
          <x14:pivotField fillDownLabels="1"/>
        </ext>
      </extLst>
    </pivotField>
    <pivotField name=" Product ID" axis="axisRow" showDropDowns="0" compact="0" outline="0" subtotalTop="0" showAll="0" defaultSubtotal="0">
      <items count="90">
        <item m="1" x="82"/>
        <item m="1" x="73"/>
        <item m="1" x="83"/>
        <item m="1" x="88"/>
        <item m="1" x="70"/>
        <item m="1" x="74"/>
        <item m="1" x="79"/>
        <item m="1" x="84"/>
        <item m="1" x="85"/>
        <item m="1" x="86"/>
        <item m="1" x="87"/>
        <item m="1" x="89"/>
        <item m="1" x="69"/>
        <item m="1" x="71"/>
        <item m="1" x="72"/>
        <item m="1" x="75"/>
        <item m="1" x="76"/>
        <item m="1" x="77"/>
        <item m="1" x="78"/>
        <item m="1" x="80"/>
        <item m="1" x="81"/>
        <item x="1"/>
        <item x="0"/>
        <item x="2"/>
        <item x="3"/>
        <item x="4"/>
        <item x="5"/>
        <item x="6"/>
        <item x="9"/>
        <item x="10"/>
        <item x="11"/>
        <item x="12"/>
        <item x="13"/>
        <item x="46"/>
        <item x="47"/>
        <item x="48"/>
        <item x="49"/>
        <item x="50"/>
        <item x="8"/>
        <item x="14"/>
        <item x="15"/>
        <item x="16"/>
        <item x="17"/>
        <item x="18"/>
        <item x="19"/>
        <item x="20"/>
        <item x="21"/>
        <item x="22"/>
        <item x="23"/>
        <item x="24"/>
        <item x="26"/>
        <item x="7"/>
        <item x="27"/>
        <item x="28"/>
        <item x="29"/>
        <item x="30"/>
        <item x="51"/>
        <item x="31"/>
        <item m="1" x="68"/>
        <item x="32"/>
        <item x="33"/>
        <item x="34"/>
        <item x="35"/>
        <item x="36"/>
        <item x="52"/>
        <item x="53"/>
        <item x="54"/>
        <item x="55"/>
        <item x="56"/>
        <item x="38"/>
        <item x="39"/>
        <item x="40"/>
        <item x="41"/>
        <item x="42"/>
        <item x="43"/>
        <item x="44"/>
        <item x="45"/>
        <item x="58"/>
        <item x="59"/>
        <item x="60"/>
        <item x="61"/>
        <item x="62"/>
        <item x="63"/>
        <item x="64"/>
        <item x="65"/>
        <item x="67"/>
        <item x="66"/>
        <item x="25"/>
        <item x="37"/>
        <item x="57"/>
      </items>
      <extLst>
        <ext xmlns:x14="http://schemas.microsoft.com/office/spreadsheetml/2009/9/main" uri="{2946ED86-A175-432a-8AC1-64E0C546D7DE}">
          <x14:pivotField fillDownLabels="1"/>
        </ext>
      </extLst>
    </pivotField>
    <pivotField compact="0" outline="0" subtotalTop="0" showAll="0" defaultSubtotal="0"/>
    <pivotField name=" Friction" axis="axisRow" showDropDowns="0" compact="0" outline="0" showAll="0" defaultSubtotal="0">
      <items count="4">
        <item x="0"/>
        <item x="1"/>
        <item x="2"/>
        <item m="1" x="3"/>
      </items>
      <extLst>
        <ext xmlns:x14="http://schemas.microsoft.com/office/spreadsheetml/2009/9/main" uri="{2946ED86-A175-432a-8AC1-64E0C546D7DE}">
          <x14:pivotField fillDownLabels="1"/>
        </ext>
      </extLst>
    </pivotField>
    <pivotField name=" UnitPrice" axis="axisRow" showDropDowns="0" compact="0" outline="0" subtotalTop="0" showAll="0" measureFilter="1" defaultSubtotal="0">
      <items count="77">
        <item x="6"/>
        <item x="31"/>
        <item x="0"/>
        <item m="1" x="71"/>
        <item x="32"/>
        <item x="2"/>
        <item x="3"/>
        <item m="1" x="59"/>
        <item x="40"/>
        <item x="5"/>
        <item x="1"/>
        <item m="1" x="49"/>
        <item m="1" x="67"/>
        <item m="1" x="75"/>
        <item x="4"/>
        <item x="7"/>
        <item x="8"/>
        <item x="9"/>
        <item x="10"/>
        <item x="11"/>
        <item m="1" x="54"/>
        <item x="14"/>
        <item m="1" x="64"/>
        <item m="1" x="65"/>
        <item m="1" x="50"/>
        <item x="12"/>
        <item x="15"/>
        <item x="16"/>
        <item x="17"/>
        <item x="18"/>
        <item m="1" x="69"/>
        <item m="1" x="53"/>
        <item m="1" x="70"/>
        <item m="1" x="52"/>
        <item m="1" x="68"/>
        <item m="1" x="76"/>
        <item m="1" x="66"/>
        <item m="1" x="51"/>
        <item m="1" x="72"/>
        <item m="1" x="60"/>
        <item m="1" x="61"/>
        <item m="1" x="62"/>
        <item m="1" x="55"/>
        <item m="1" x="58"/>
        <item m="1" x="73"/>
        <item m="1" x="56"/>
        <item m="1" x="57"/>
        <item m="1" x="74"/>
        <item m="1" x="63"/>
        <item x="25"/>
        <item x="26"/>
        <item x="27"/>
        <item x="20"/>
        <item x="28"/>
        <item x="29"/>
        <item x="30"/>
        <item x="41"/>
        <item x="42"/>
        <item x="43"/>
        <item x="44"/>
        <item x="45"/>
        <item x="46"/>
        <item x="47"/>
        <item x="48"/>
        <item x="19"/>
        <item x="21"/>
        <item x="22"/>
        <item x="23"/>
        <item x="24"/>
        <item x="34"/>
        <item x="35"/>
        <item x="36"/>
        <item x="37"/>
        <item x="38"/>
        <item x="39"/>
        <item x="13"/>
        <item x="33"/>
      </items>
    </pivotField>
    <pivotField name="Smooth surface" axis="axisRow" showDropDowns="0" compact="0" outline="0" showAll="0" defaultSubtotal="0">
      <items count="123">
        <item x="0"/>
        <item m="1" x="74"/>
        <item x="24"/>
        <item x="13"/>
        <item m="1" x="87"/>
        <item m="1" x="79"/>
        <item m="1" x="121"/>
        <item x="9"/>
        <item m="1" x="85"/>
        <item x="8"/>
        <item x="11"/>
        <item m="1" x="117"/>
        <item m="1" x="77"/>
        <item m="1" x="120"/>
        <item m="1" x="86"/>
        <item x="10"/>
        <item m="1" x="82"/>
        <item x="12"/>
        <item m="1" x="83"/>
        <item m="1" x="89"/>
        <item m="1" x="101"/>
        <item x="71"/>
        <item x="26"/>
        <item m="1" x="104"/>
        <item x="48"/>
        <item x="1"/>
        <item x="2"/>
        <item x="3"/>
        <item x="4"/>
        <item x="5"/>
        <item x="6"/>
        <item m="1" x="94"/>
        <item m="1" x="112"/>
        <item x="28"/>
        <item x="49"/>
        <item x="50"/>
        <item x="51"/>
        <item x="52"/>
        <item x="53"/>
        <item m="1" x="103"/>
        <item m="1" x="122"/>
        <item m="1" x="95"/>
        <item m="1" x="102"/>
        <item m="1" x="105"/>
        <item m="1" x="107"/>
        <item m="1" x="113"/>
        <item m="1" x="76"/>
        <item x="54"/>
        <item x="23"/>
        <item x="14"/>
        <item x="15"/>
        <item x="16"/>
        <item x="17"/>
        <item x="18"/>
        <item x="19"/>
        <item x="20"/>
        <item x="21"/>
        <item x="22"/>
        <item m="1" x="75"/>
        <item m="1" x="90"/>
        <item x="33"/>
        <item m="1" x="93"/>
        <item m="1" x="91"/>
        <item x="7"/>
        <item x="25"/>
        <item x="29"/>
        <item x="30"/>
        <item x="31"/>
        <item x="32"/>
        <item m="1" x="116"/>
        <item x="34"/>
        <item x="35"/>
        <item x="36"/>
        <item x="37"/>
        <item x="38"/>
        <item m="1" x="72"/>
        <item x="55"/>
        <item x="56"/>
        <item x="57"/>
        <item x="58"/>
        <item x="59"/>
        <item m="1" x="73"/>
        <item m="1" x="92"/>
        <item m="1" x="114"/>
        <item m="1" x="115"/>
        <item m="1" x="119"/>
        <item m="1" x="78"/>
        <item m="1" x="81"/>
        <item m="1" x="84"/>
        <item m="1" x="88"/>
        <item m="1" x="108"/>
        <item m="1" x="109"/>
        <item m="1" x="110"/>
        <item m="1" x="111"/>
        <item m="1" x="97"/>
        <item m="1" x="98"/>
        <item m="1" x="99"/>
        <item m="1" x="100"/>
        <item m="1" x="80"/>
        <item m="1" x="96"/>
        <item x="27"/>
        <item x="40"/>
        <item m="1" x="118"/>
        <item x="42"/>
        <item x="43"/>
        <item x="44"/>
        <item x="45"/>
        <item x="46"/>
        <item x="47"/>
        <item x="61"/>
        <item m="1" x="106"/>
        <item x="63"/>
        <item x="64"/>
        <item x="65"/>
        <item x="66"/>
        <item x="67"/>
        <item x="68"/>
        <item x="69"/>
        <item x="70"/>
        <item x="39"/>
        <item x="41"/>
        <item x="60"/>
        <item x="62"/>
      </items>
      <extLst>
        <ext xmlns:x14="http://schemas.microsoft.com/office/spreadsheetml/2009/9/main" uri="{2946ED86-A175-432a-8AC1-64E0C546D7DE}">
          <x14:pivotField fillDownLabels="1"/>
        </ext>
      </extLst>
    </pivotField>
    <pivotField name="Grip color" axis="axisRow" showDropDowns="0" compact="0" outline="0" showAll="0" defaultSubtotal="0">
      <items count="4">
        <item x="0"/>
        <item x="1"/>
        <item m="1" x="3"/>
        <item x="2"/>
      </items>
      <extLst>
        <ext xmlns:x14="http://schemas.microsoft.com/office/spreadsheetml/2009/9/main" uri="{2946ED86-A175-432a-8AC1-64E0C546D7DE}">
          <x14:pivotField fillDownLabels="1"/>
        </ext>
      </extLst>
    </pivotField>
    <pivotField name="Smooth color" axis="axisRow" showDropDowns="0" compact="0" outline="0" showAll="0" defaultSubtotal="0">
      <items count="4">
        <item x="0"/>
        <item x="1"/>
        <item x="2"/>
        <item m="1" x="3"/>
      </items>
    </pivotField>
    <pivotField dataField="1" compact="0" outline="0" showAll="0" defaultSubtotal="0"/>
    <pivotField dataField="1" compact="0" numFmtId="166" outline="0" showAll="0" defaultSubtotal="0"/>
    <pivotField dataField="1" compact="0" numFmtId="2" outline="0" showAll="0" defaultSubtotal="0"/>
  </pivotFields>
  <rowFields count="7">
    <field x="3"/>
    <field x="1"/>
    <field x="0"/>
    <field x="5"/>
    <field x="6"/>
    <field x="7"/>
    <field x="4"/>
  </rowFields>
  <colFields count="1">
    <field x="-2"/>
  </colFields>
  <colItems count="3">
    <i>
      <x/>
    </i>
    <i i="1">
      <x v="1"/>
    </i>
    <i i="2">
      <x v="2"/>
    </i>
  </colItems>
  <dataFields count="3">
    <dataField name=" Quantity" fld="8" baseField="0" baseItem="0"/>
    <dataField name=" Amount" fld="9" baseField="0" baseItem="0" numFmtId="169"/>
    <dataField name=" Weight_x000a_ (kg)" fld="10" baseField="0" baseItem="0"/>
  </dataFields>
  <formats count="76">
    <format dxfId="667">
      <pivotArea field="6" type="button" dataOnly="0" labelOnly="1" outline="0" axis="axisRow" fieldPosition="4"/>
    </format>
    <format dxfId="666">
      <pivotArea outline="0" fieldPosition="0">
        <references count="3">
          <reference field="0" count="8" selected="0">
            <x v="2"/>
            <x v="3"/>
            <x v="10"/>
            <x v="11"/>
            <x v="13"/>
            <x v="15"/>
            <x v="16"/>
            <x v="17"/>
          </reference>
          <reference field="1" count="7" selected="0">
            <x v="22"/>
            <x v="23"/>
            <x v="28"/>
            <x v="29"/>
            <x v="32"/>
            <x v="34"/>
            <x v="37"/>
          </reference>
          <reference field="3" count="2" selected="0">
            <x v="0"/>
            <x v="2"/>
          </reference>
        </references>
      </pivotArea>
    </format>
    <format dxfId="665">
      <pivotArea dataOnly="0" labelOnly="1" outline="0" fieldPosition="0">
        <references count="2">
          <reference field="1" count="5">
            <x v="22"/>
            <x v="23"/>
            <x v="28"/>
            <x v="29"/>
            <x v="32"/>
          </reference>
          <reference field="3" count="1" selected="0">
            <x v="0"/>
          </reference>
        </references>
      </pivotArea>
    </format>
    <format dxfId="664">
      <pivotArea dataOnly="0" labelOnly="1" outline="0" fieldPosition="0">
        <references count="2">
          <reference field="1" count="2">
            <x v="34"/>
            <x v="37"/>
          </reference>
          <reference field="3" count="1" selected="0">
            <x v="2"/>
          </reference>
        </references>
      </pivotArea>
    </format>
    <format dxfId="663">
      <pivotArea dataOnly="0" labelOnly="1" outline="0" fieldPosition="0">
        <references count="3">
          <reference field="0" count="1">
            <x v="11"/>
          </reference>
          <reference field="1" count="1" selected="0">
            <x v="29"/>
          </reference>
          <reference field="3" count="1" selected="0">
            <x v="0"/>
          </reference>
        </references>
      </pivotArea>
    </format>
    <format dxfId="662">
      <pivotArea dataOnly="0" labelOnly="1" outline="0" fieldPosition="0">
        <references count="3">
          <reference field="0" count="1">
            <x v="13"/>
          </reference>
          <reference field="1" count="1" selected="0">
            <x v="32"/>
          </reference>
          <reference field="3" count="1" selected="0">
            <x v="0"/>
          </reference>
        </references>
      </pivotArea>
    </format>
    <format dxfId="661">
      <pivotArea dataOnly="0" labelOnly="1" outline="0" fieldPosition="0">
        <references count="3">
          <reference field="0" count="1">
            <x v="11"/>
          </reference>
          <reference field="1" count="1" selected="0">
            <x v="34"/>
          </reference>
          <reference field="3" count="1" selected="0">
            <x v="2"/>
          </reference>
        </references>
      </pivotArea>
    </format>
    <format dxfId="660">
      <pivotArea dataOnly="0" labelOnly="1" outline="0" fieldPosition="0">
        <references count="3">
          <reference field="0" count="1">
            <x v="13"/>
          </reference>
          <reference field="1" count="1" selected="0">
            <x v="37"/>
          </reference>
          <reference field="3" count="1" selected="0">
            <x v="2"/>
          </reference>
        </references>
      </pivotArea>
    </format>
    <format dxfId="659">
      <pivotArea dataOnly="0" labelOnly="1" outline="0" fieldPosition="0">
        <references count="4">
          <reference field="0" count="1" selected="0">
            <x v="3"/>
          </reference>
          <reference field="1" count="1" selected="0">
            <x v="22"/>
          </reference>
          <reference field="3" count="1" selected="0">
            <x v="0"/>
          </reference>
          <reference field="5" count="1">
            <x v="22"/>
          </reference>
        </references>
      </pivotArea>
    </format>
    <format dxfId="658">
      <pivotArea dataOnly="0" labelOnly="1" outline="0" fieldPosition="0">
        <references count="4">
          <reference field="0" count="1" selected="0">
            <x v="10"/>
          </reference>
          <reference field="1" count="1" selected="0">
            <x v="28"/>
          </reference>
          <reference field="3" count="1" selected="0">
            <x v="0"/>
          </reference>
          <reference field="5" count="1">
            <x v="0"/>
          </reference>
        </references>
      </pivotArea>
    </format>
    <format dxfId="657">
      <pivotArea dataOnly="0" labelOnly="1" outline="0" fieldPosition="0">
        <references count="4">
          <reference field="0" count="1" selected="0">
            <x v="11"/>
          </reference>
          <reference field="1" count="1" selected="0">
            <x v="29"/>
          </reference>
          <reference field="3" count="1" selected="0">
            <x v="0"/>
          </reference>
          <reference field="5" count="1">
            <x v="2"/>
          </reference>
        </references>
      </pivotArea>
    </format>
    <format dxfId="656">
      <pivotArea dataOnly="0" labelOnly="1" outline="0" fieldPosition="0">
        <references count="4">
          <reference field="0" count="1" selected="0">
            <x v="13"/>
          </reference>
          <reference field="1" count="1" selected="0">
            <x v="32"/>
          </reference>
          <reference field="3" count="1" selected="0">
            <x v="0"/>
          </reference>
          <reference field="5" count="1">
            <x v="22"/>
          </reference>
        </references>
      </pivotArea>
    </format>
    <format dxfId="655">
      <pivotArea dataOnly="0" labelOnly="1" outline="0" fieldPosition="0">
        <references count="4">
          <reference field="0" count="1" selected="0">
            <x v="11"/>
          </reference>
          <reference field="1" count="1" selected="0">
            <x v="34"/>
          </reference>
          <reference field="3" count="1" selected="0">
            <x v="2"/>
          </reference>
          <reference field="5" count="1">
            <x v="24"/>
          </reference>
        </references>
      </pivotArea>
    </format>
    <format dxfId="654">
      <pivotArea dataOnly="0" labelOnly="1" outline="0" fieldPosition="0">
        <references count="4">
          <reference field="0" count="1" selected="0">
            <x v="13"/>
          </reference>
          <reference field="1" count="1" selected="0">
            <x v="37"/>
          </reference>
          <reference field="3" count="1" selected="0">
            <x v="2"/>
          </reference>
          <reference field="5" count="1">
            <x v="24"/>
          </reference>
        </references>
      </pivotArea>
    </format>
    <format dxfId="653">
      <pivotArea outline="0" fieldPosition="0">
        <references count="3">
          <reference field="0" count="8" selected="0">
            <x v="2"/>
            <x v="3"/>
            <x v="10"/>
            <x v="11"/>
            <x v="13"/>
            <x v="15"/>
            <x v="16"/>
            <x v="17"/>
          </reference>
          <reference field="1" count="7" selected="0">
            <x v="22"/>
            <x v="23"/>
            <x v="28"/>
            <x v="29"/>
            <x v="32"/>
            <x v="34"/>
            <x v="37"/>
          </reference>
          <reference field="3" count="2" selected="0">
            <x v="0"/>
            <x v="2"/>
          </reference>
        </references>
      </pivotArea>
    </format>
    <format dxfId="652">
      <pivotArea dataOnly="0" labelOnly="1" outline="0" fieldPosition="0">
        <references count="2">
          <reference field="1" count="5">
            <x v="22"/>
            <x v="23"/>
            <x v="28"/>
            <x v="29"/>
            <x v="32"/>
          </reference>
          <reference field="3" count="1" selected="0">
            <x v="0"/>
          </reference>
        </references>
      </pivotArea>
    </format>
    <format dxfId="651">
      <pivotArea dataOnly="0" labelOnly="1" outline="0" fieldPosition="0">
        <references count="2">
          <reference field="1" count="2">
            <x v="34"/>
            <x v="37"/>
          </reference>
          <reference field="3" count="1" selected="0">
            <x v="2"/>
          </reference>
        </references>
      </pivotArea>
    </format>
    <format dxfId="650">
      <pivotArea dataOnly="0" labelOnly="1" outline="0" fieldPosition="0">
        <references count="3">
          <reference field="0" count="1">
            <x v="11"/>
          </reference>
          <reference field="1" count="1" selected="0">
            <x v="29"/>
          </reference>
          <reference field="3" count="1" selected="0">
            <x v="0"/>
          </reference>
        </references>
      </pivotArea>
    </format>
    <format dxfId="649">
      <pivotArea dataOnly="0" labelOnly="1" outline="0" fieldPosition="0">
        <references count="3">
          <reference field="0" count="1">
            <x v="13"/>
          </reference>
          <reference field="1" count="1" selected="0">
            <x v="32"/>
          </reference>
          <reference field="3" count="1" selected="0">
            <x v="0"/>
          </reference>
        </references>
      </pivotArea>
    </format>
    <format dxfId="648">
      <pivotArea dataOnly="0" labelOnly="1" outline="0" fieldPosition="0">
        <references count="3">
          <reference field="0" count="1">
            <x v="11"/>
          </reference>
          <reference field="1" count="1" selected="0">
            <x v="34"/>
          </reference>
          <reference field="3" count="1" selected="0">
            <x v="2"/>
          </reference>
        </references>
      </pivotArea>
    </format>
    <format dxfId="647">
      <pivotArea dataOnly="0" labelOnly="1" outline="0" fieldPosition="0">
        <references count="3">
          <reference field="0" count="1">
            <x v="13"/>
          </reference>
          <reference field="1" count="1" selected="0">
            <x v="37"/>
          </reference>
          <reference field="3" count="1" selected="0">
            <x v="2"/>
          </reference>
        </references>
      </pivotArea>
    </format>
    <format dxfId="646">
      <pivotArea dataOnly="0" labelOnly="1" outline="0" fieldPosition="0">
        <references count="4">
          <reference field="0" count="1" selected="0">
            <x v="3"/>
          </reference>
          <reference field="1" count="1" selected="0">
            <x v="22"/>
          </reference>
          <reference field="3" count="1" selected="0">
            <x v="0"/>
          </reference>
          <reference field="5" count="1">
            <x v="22"/>
          </reference>
        </references>
      </pivotArea>
    </format>
    <format dxfId="645">
      <pivotArea dataOnly="0" labelOnly="1" outline="0" fieldPosition="0">
        <references count="4">
          <reference field="0" count="1" selected="0">
            <x v="10"/>
          </reference>
          <reference field="1" count="1" selected="0">
            <x v="28"/>
          </reference>
          <reference field="3" count="1" selected="0">
            <x v="0"/>
          </reference>
          <reference field="5" count="1">
            <x v="0"/>
          </reference>
        </references>
      </pivotArea>
    </format>
    <format dxfId="644">
      <pivotArea dataOnly="0" labelOnly="1" outline="0" fieldPosition="0">
        <references count="4">
          <reference field="0" count="1" selected="0">
            <x v="11"/>
          </reference>
          <reference field="1" count="1" selected="0">
            <x v="29"/>
          </reference>
          <reference field="3" count="1" selected="0">
            <x v="0"/>
          </reference>
          <reference field="5" count="1">
            <x v="2"/>
          </reference>
        </references>
      </pivotArea>
    </format>
    <format dxfId="643">
      <pivotArea dataOnly="0" labelOnly="1" outline="0" fieldPosition="0">
        <references count="4">
          <reference field="0" count="1" selected="0">
            <x v="13"/>
          </reference>
          <reference field="1" count="1" selected="0">
            <x v="32"/>
          </reference>
          <reference field="3" count="1" selected="0">
            <x v="0"/>
          </reference>
          <reference field="5" count="1">
            <x v="22"/>
          </reference>
        </references>
      </pivotArea>
    </format>
    <format dxfId="642">
      <pivotArea dataOnly="0" labelOnly="1" outline="0" fieldPosition="0">
        <references count="4">
          <reference field="0" count="1" selected="0">
            <x v="11"/>
          </reference>
          <reference field="1" count="1" selected="0">
            <x v="34"/>
          </reference>
          <reference field="3" count="1" selected="0">
            <x v="2"/>
          </reference>
          <reference field="5" count="1">
            <x v="24"/>
          </reference>
        </references>
      </pivotArea>
    </format>
    <format dxfId="641">
      <pivotArea dataOnly="0" labelOnly="1" outline="0" fieldPosition="0">
        <references count="4">
          <reference field="0" count="1" selected="0">
            <x v="13"/>
          </reference>
          <reference field="1" count="1" selected="0">
            <x v="37"/>
          </reference>
          <reference field="3" count="1" selected="0">
            <x v="2"/>
          </reference>
          <reference field="5" count="1">
            <x v="24"/>
          </reference>
        </references>
      </pivotArea>
    </format>
    <format dxfId="640">
      <pivotArea type="all" dataOnly="0" outline="0" fieldPosition="0"/>
    </format>
    <format dxfId="639">
      <pivotArea outline="0" collapsedLevelsAreSubtotals="1" fieldPosition="0"/>
    </format>
    <format dxfId="638">
      <pivotArea type="origin" dataOnly="0" labelOnly="1" outline="0" fieldPosition="0"/>
    </format>
    <format dxfId="637">
      <pivotArea field="-2" type="button" dataOnly="0" labelOnly="1" outline="0" axis="axisCol" fieldPosition="0"/>
    </format>
    <format dxfId="636">
      <pivotArea type="topRight" dataOnly="0" labelOnly="1" outline="0" fieldPosition="0"/>
    </format>
    <format dxfId="635">
      <pivotArea field="3" type="button" dataOnly="0" labelOnly="1" outline="0" axis="axisRow" fieldPosition="0"/>
    </format>
    <format dxfId="634">
      <pivotArea field="1" type="button" dataOnly="0" labelOnly="1" outline="0" axis="axisRow" fieldPosition="1"/>
    </format>
    <format dxfId="633">
      <pivotArea field="0" type="button" dataOnly="0" labelOnly="1" outline="0" axis="axisRow" fieldPosition="2"/>
    </format>
    <format dxfId="632">
      <pivotArea field="5" type="button" dataOnly="0" labelOnly="1" outline="0" axis="axisRow" fieldPosition="3"/>
    </format>
    <format dxfId="631">
      <pivotArea field="6" type="button" dataOnly="0" labelOnly="1" outline="0" axis="axisRow" fieldPosition="4"/>
    </format>
    <format dxfId="630">
      <pivotArea field="7" type="button" dataOnly="0" labelOnly="1" outline="0" axis="axisRow" fieldPosition="5"/>
    </format>
    <format dxfId="629">
      <pivotArea field="4" type="button" dataOnly="0" labelOnly="1" outline="0" axis="axisRow" fieldPosition="6"/>
    </format>
    <format dxfId="628">
      <pivotArea dataOnly="0" labelOnly="1" outline="0" fieldPosition="0">
        <references count="1">
          <reference field="4294967294" count="3">
            <x v="0"/>
            <x v="1"/>
            <x v="2"/>
          </reference>
        </references>
      </pivotArea>
    </format>
    <format dxfId="627">
      <pivotArea dataOnly="0" outline="0" fieldPosition="0">
        <references count="1">
          <reference field="4294967294" count="1">
            <x v="2"/>
          </reference>
        </references>
      </pivotArea>
    </format>
    <format dxfId="626">
      <pivotArea dataOnly="0" outline="0" fieldPosition="0">
        <references count="1">
          <reference field="4294967294" count="1">
            <x v="0"/>
          </reference>
        </references>
      </pivotArea>
    </format>
    <format dxfId="625">
      <pivotArea dataOnly="0" labelOnly="1" grandRow="1" outline="0" fieldPosition="0"/>
    </format>
    <format dxfId="624">
      <pivotArea field="3" dataOnly="0" grandRow="1" outline="0" axis="axisRow" fieldPosition="0">
        <references count="1">
          <reference field="3" count="1">
            <x v="2"/>
          </reference>
        </references>
      </pivotArea>
    </format>
    <format dxfId="623">
      <pivotArea type="all" dataOnly="0" outline="0" fieldPosition="0"/>
    </format>
    <format dxfId="622">
      <pivotArea outline="0" collapsedLevelsAreSubtotals="1" fieldPosition="0"/>
    </format>
    <format dxfId="621">
      <pivotArea type="origin" dataOnly="0" labelOnly="1" outline="0" fieldPosition="0"/>
    </format>
    <format dxfId="620">
      <pivotArea field="-2" type="button" dataOnly="0" labelOnly="1" outline="0" axis="axisCol" fieldPosition="0"/>
    </format>
    <format dxfId="619">
      <pivotArea type="topRight" dataOnly="0" labelOnly="1" outline="0" fieldPosition="0"/>
    </format>
    <format dxfId="618">
      <pivotArea field="3" type="button" dataOnly="0" labelOnly="1" outline="0" axis="axisRow" fieldPosition="0"/>
    </format>
    <format dxfId="617">
      <pivotArea field="1" type="button" dataOnly="0" labelOnly="1" outline="0" axis="axisRow" fieldPosition="1"/>
    </format>
    <format dxfId="616">
      <pivotArea field="0" type="button" dataOnly="0" labelOnly="1" outline="0" axis="axisRow" fieldPosition="2"/>
    </format>
    <format dxfId="615">
      <pivotArea field="5" type="button" dataOnly="0" labelOnly="1" outline="0" axis="axisRow" fieldPosition="3"/>
    </format>
    <format dxfId="614">
      <pivotArea field="6" type="button" dataOnly="0" labelOnly="1" outline="0" axis="axisRow" fieldPosition="4"/>
    </format>
    <format dxfId="613">
      <pivotArea field="7" type="button" dataOnly="0" labelOnly="1" outline="0" axis="axisRow" fieldPosition="5"/>
    </format>
    <format dxfId="612">
      <pivotArea field="4" type="button" dataOnly="0" labelOnly="1" outline="0" axis="axisRow" fieldPosition="6"/>
    </format>
    <format dxfId="611">
      <pivotArea dataOnly="0" labelOnly="1" outline="0" fieldPosition="0">
        <references count="1">
          <reference field="4294967294" count="3">
            <x v="0"/>
            <x v="1"/>
            <x v="2"/>
          </reference>
        </references>
      </pivotArea>
    </format>
    <format dxfId="610">
      <pivotArea outline="0" fieldPosition="0">
        <references count="3">
          <reference field="0" count="4" selected="0">
            <x v="2"/>
            <x v="3"/>
            <x v="5"/>
            <x v="10"/>
          </reference>
          <reference field="1" count="5" selected="0">
            <x v="22"/>
            <x v="23"/>
            <x v="24"/>
            <x v="28"/>
            <x v="33"/>
          </reference>
          <reference field="3" count="2" selected="0">
            <x v="0"/>
            <x v="2"/>
          </reference>
        </references>
      </pivotArea>
    </format>
    <format dxfId="609">
      <pivotArea dataOnly="0" labelOnly="1" outline="0" fieldPosition="0">
        <references count="1">
          <reference field="3" count="2">
            <x v="0"/>
            <x v="2"/>
          </reference>
        </references>
      </pivotArea>
    </format>
    <format dxfId="608">
      <pivotArea dataOnly="0" labelOnly="1" outline="0" fieldPosition="0">
        <references count="2">
          <reference field="1" count="4">
            <x v="22"/>
            <x v="23"/>
            <x v="24"/>
            <x v="28"/>
          </reference>
          <reference field="3" count="1" selected="0">
            <x v="0"/>
          </reference>
        </references>
      </pivotArea>
    </format>
    <format dxfId="607">
      <pivotArea dataOnly="0" labelOnly="1" outline="0" fieldPosition="0">
        <references count="2">
          <reference field="1" count="1">
            <x v="33"/>
          </reference>
          <reference field="3" count="1" selected="0">
            <x v="2"/>
          </reference>
        </references>
      </pivotArea>
    </format>
    <format dxfId="606">
      <pivotArea dataOnly="0" labelOnly="1" outline="0" fieldPosition="0">
        <references count="3">
          <reference field="0" count="1">
            <x v="3"/>
          </reference>
          <reference field="1" count="1" selected="0">
            <x v="22"/>
          </reference>
          <reference field="3" count="1" selected="0">
            <x v="0"/>
          </reference>
        </references>
      </pivotArea>
    </format>
    <format dxfId="605">
      <pivotArea dataOnly="0" labelOnly="1" outline="0" fieldPosition="0">
        <references count="3">
          <reference field="0" count="1">
            <x v="2"/>
          </reference>
          <reference field="1" count="1" selected="0">
            <x v="23"/>
          </reference>
          <reference field="3" count="1" selected="0">
            <x v="0"/>
          </reference>
        </references>
      </pivotArea>
    </format>
    <format dxfId="604">
      <pivotArea dataOnly="0" labelOnly="1" outline="0" fieldPosition="0">
        <references count="3">
          <reference field="0" count="1">
            <x v="5"/>
          </reference>
          <reference field="1" count="1" selected="0">
            <x v="24"/>
          </reference>
          <reference field="3" count="1" selected="0">
            <x v="0"/>
          </reference>
        </references>
      </pivotArea>
    </format>
    <format dxfId="603">
      <pivotArea dataOnly="0" labelOnly="1" outline="0" fieldPosition="0">
        <references count="3">
          <reference field="0" count="1">
            <x v="10"/>
          </reference>
          <reference field="1" count="1" selected="0">
            <x v="28"/>
          </reference>
          <reference field="3" count="1" selected="0">
            <x v="0"/>
          </reference>
        </references>
      </pivotArea>
    </format>
    <format dxfId="602">
      <pivotArea dataOnly="0" labelOnly="1" outline="0" fieldPosition="0">
        <references count="3">
          <reference field="0" count="1">
            <x v="10"/>
          </reference>
          <reference field="1" count="1" selected="0">
            <x v="33"/>
          </reference>
          <reference field="3" count="1" selected="0">
            <x v="2"/>
          </reference>
        </references>
      </pivotArea>
    </format>
    <format dxfId="601">
      <pivotArea dataOnly="0" labelOnly="1" outline="0" fieldPosition="0">
        <references count="4">
          <reference field="0" count="1" selected="0">
            <x v="3"/>
          </reference>
          <reference field="1" count="1" selected="0">
            <x v="22"/>
          </reference>
          <reference field="3" count="1" selected="0">
            <x v="0"/>
          </reference>
          <reference field="5" count="1">
            <x v="2"/>
          </reference>
        </references>
      </pivotArea>
    </format>
    <format dxfId="600">
      <pivotArea dataOnly="0" labelOnly="1" outline="0" fieldPosition="0">
        <references count="4">
          <reference field="0" count="1" selected="0">
            <x v="2"/>
          </reference>
          <reference field="1" count="1" selected="0">
            <x v="23"/>
          </reference>
          <reference field="3" count="1" selected="0">
            <x v="0"/>
          </reference>
          <reference field="5" count="1">
            <x v="2"/>
          </reference>
        </references>
      </pivotArea>
    </format>
    <format dxfId="599">
      <pivotArea dataOnly="0" labelOnly="1" outline="0" fieldPosition="0">
        <references count="4">
          <reference field="0" count="1" selected="0">
            <x v="5"/>
          </reference>
          <reference field="1" count="1" selected="0">
            <x v="24"/>
          </reference>
          <reference field="3" count="1" selected="0">
            <x v="0"/>
          </reference>
          <reference field="5" count="1">
            <x v="0"/>
          </reference>
        </references>
      </pivotArea>
    </format>
    <format dxfId="598">
      <pivotArea dataOnly="0" labelOnly="1" outline="0" fieldPosition="0">
        <references count="4">
          <reference field="0" count="1" selected="0">
            <x v="10"/>
          </reference>
          <reference field="1" count="1" selected="0">
            <x v="28"/>
          </reference>
          <reference field="3" count="1" selected="0">
            <x v="0"/>
          </reference>
          <reference field="5" count="1">
            <x v="22"/>
          </reference>
        </references>
      </pivotArea>
    </format>
    <format dxfId="597">
      <pivotArea dataOnly="0" labelOnly="1" outline="0" fieldPosition="0">
        <references count="4">
          <reference field="0" count="1" selected="0">
            <x v="10"/>
          </reference>
          <reference field="1" count="1" selected="0">
            <x v="33"/>
          </reference>
          <reference field="3" count="1" selected="0">
            <x v="2"/>
          </reference>
          <reference field="5" count="1">
            <x v="24"/>
          </reference>
        </references>
      </pivotArea>
    </format>
    <format dxfId="596">
      <pivotArea dataOnly="0" labelOnly="1" outline="0" fieldPosition="0">
        <references count="5">
          <reference field="0" count="1" selected="0">
            <x v="5"/>
          </reference>
          <reference field="1" count="1" selected="0">
            <x v="24"/>
          </reference>
          <reference field="3" count="1" selected="0">
            <x v="0"/>
          </reference>
          <reference field="5" count="1" selected="0">
            <x v="0"/>
          </reference>
          <reference field="6" count="1">
            <x v="0"/>
          </reference>
        </references>
      </pivotArea>
    </format>
    <format dxfId="595">
      <pivotArea dataOnly="0" labelOnly="1" grandRow="1" outline="0" fieldPosition="0"/>
    </format>
    <format dxfId="594">
      <pivotArea dataOnly="0" outline="0" fieldPosition="0">
        <references count="1">
          <reference field="4294967294" count="1">
            <x v="1"/>
          </reference>
        </references>
      </pivotArea>
    </format>
    <format dxfId="593">
      <pivotArea outline="0" fieldPosition="0">
        <references count="1">
          <reference field="4294967294" count="1">
            <x v="1"/>
          </reference>
        </references>
      </pivotArea>
    </format>
    <format dxfId="592">
      <pivotArea dataOnly="0" labelOnly="1" outline="0" fieldPosition="0">
        <references count="1">
          <reference field="4" count="0"/>
        </references>
      </pivotArea>
    </format>
  </formats>
  <pivotTableStyleInfo name="Order" showRowHeaders="0" showColHeaders="1" showRowStripes="0" showColStripes="0" showLastColumn="1"/>
  <filters count="2">
    <filter fld="5" type="captionNotContains" evalOrder="-1" id="15" stringValue1="subtotal">
      <autoFilter ref="A1">
        <filterColumn colId="0">
          <customFilters>
            <customFilter operator="notEqual" val="*subtotal*"/>
          </customFilters>
        </filterColumn>
      </autoFilter>
    </filter>
    <filter fld="4" type="valueGreaterThan" evalOrder="-1" id="16" iMeasureFld="0">
      <autoFilter ref="A1">
        <filterColumn colId="0">
          <customFilters>
            <customFilter operator="greaterThan" val="0"/>
          </customFilters>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350" row="0">
    <wetp:webextensionref xmlns:r="http://schemas.openxmlformats.org/officeDocument/2006/relationships" r:id="rId1"/>
  </wetp:taskpane>
</wetp:taskpanes>
</file>

<file path=xl/webextensions/webextension1.xml><?xml version="1.0" encoding="utf-8"?>
<we:webextension xmlns:we="http://schemas.microsoft.com/office/webextensions/webextension/2010/11" id="{0A7AE70F-243F-48E9-AAB9-222DBF46E848}">
  <we:reference id="wa103992993" version="1.2.0.0" store="en-US" storeType="OMEX"/>
  <we:alternateReferences>
    <we:reference id="WA103992993" version="1.2.0.0" store="WA103992993" storeType="OMEX"/>
  </we:alternateReferences>
  <we:properties/>
  <we:bindings/>
  <we:snapshot xmlns:r="http://schemas.openxmlformats.org/officeDocument/2006/relationships"/>
</we:webextension>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117" Type="http://schemas.openxmlformats.org/officeDocument/2006/relationships/control" Target="../activeX/activeX34.xml"/><Relationship Id="rId299" Type="http://schemas.openxmlformats.org/officeDocument/2006/relationships/image" Target="../media/image109.emf"/><Relationship Id="rId21" Type="http://schemas.openxmlformats.org/officeDocument/2006/relationships/hyperlink" Target="https://drive.google.com/uc?export=view&amp;id=1MAmH8k9RUmhDkBj_zZM249Ey0Et9sybg" TargetMode="External"/><Relationship Id="rId63" Type="http://schemas.openxmlformats.org/officeDocument/2006/relationships/control" Target="../activeX/activeX3.xml"/><Relationship Id="rId159" Type="http://schemas.openxmlformats.org/officeDocument/2006/relationships/control" Target="../activeX/activeX57.xml"/><Relationship Id="rId170" Type="http://schemas.openxmlformats.org/officeDocument/2006/relationships/image" Target="../media/image50.emf"/><Relationship Id="rId226" Type="http://schemas.openxmlformats.org/officeDocument/2006/relationships/control" Target="../activeX/activeX96.xml"/><Relationship Id="rId268" Type="http://schemas.openxmlformats.org/officeDocument/2006/relationships/control" Target="../activeX/activeX118.xml"/><Relationship Id="rId32" Type="http://schemas.openxmlformats.org/officeDocument/2006/relationships/hyperlink" Target="https://drive.google.com/uc?export=view&amp;id=1AHiYOwEnci-HySzsZi-f5qLHYfZNPao5" TargetMode="External"/><Relationship Id="rId74" Type="http://schemas.openxmlformats.org/officeDocument/2006/relationships/image" Target="../media/image10.emf"/><Relationship Id="rId128" Type="http://schemas.openxmlformats.org/officeDocument/2006/relationships/control" Target="../activeX/activeX40.xml"/><Relationship Id="rId5" Type="http://schemas.openxmlformats.org/officeDocument/2006/relationships/hyperlink" Target="https://drive.google.com/uc?export=view&amp;id=1Y1Ou2Ba5EMt5Tk5lQubXsV9Oa_zPA3Vf" TargetMode="External"/><Relationship Id="rId181" Type="http://schemas.openxmlformats.org/officeDocument/2006/relationships/image" Target="../media/image55.emf"/><Relationship Id="rId237" Type="http://schemas.openxmlformats.org/officeDocument/2006/relationships/image" Target="../media/image80.emf"/><Relationship Id="rId279" Type="http://schemas.openxmlformats.org/officeDocument/2006/relationships/control" Target="../activeX/activeX124.xml"/><Relationship Id="rId43" Type="http://schemas.openxmlformats.org/officeDocument/2006/relationships/hyperlink" Target="https://drive.google.com/uc?export=view&amp;id=1CfmQteVxvPIUiQFzadRViWix3D7qyr09" TargetMode="External"/><Relationship Id="rId139" Type="http://schemas.openxmlformats.org/officeDocument/2006/relationships/control" Target="../activeX/activeX46.xml"/><Relationship Id="rId290" Type="http://schemas.openxmlformats.org/officeDocument/2006/relationships/image" Target="../media/image105.emf"/><Relationship Id="rId85" Type="http://schemas.openxmlformats.org/officeDocument/2006/relationships/control" Target="../activeX/activeX15.xml"/><Relationship Id="rId150" Type="http://schemas.openxmlformats.org/officeDocument/2006/relationships/image" Target="../media/image42.emf"/><Relationship Id="rId192" Type="http://schemas.openxmlformats.org/officeDocument/2006/relationships/control" Target="../activeX/activeX76.xml"/><Relationship Id="rId206" Type="http://schemas.openxmlformats.org/officeDocument/2006/relationships/control" Target="../activeX/activeX83.xml"/><Relationship Id="rId248" Type="http://schemas.openxmlformats.org/officeDocument/2006/relationships/control" Target="../activeX/activeX107.xml"/><Relationship Id="rId12" Type="http://schemas.openxmlformats.org/officeDocument/2006/relationships/hyperlink" Target="https://drive.google.com/uc?export=view&amp;id=1EUviRSPK9N5MCDObo27mr0hk6B0AGB5n" TargetMode="External"/><Relationship Id="rId108" Type="http://schemas.openxmlformats.org/officeDocument/2006/relationships/control" Target="../activeX/activeX28.xml"/><Relationship Id="rId54" Type="http://schemas.openxmlformats.org/officeDocument/2006/relationships/hyperlink" Target="https://drive.google.com/uc?export=view&amp;id=1nVZlB8uGy_sOTID7mF82yvYvy6a1v72D" TargetMode="External"/><Relationship Id="rId96" Type="http://schemas.openxmlformats.org/officeDocument/2006/relationships/image" Target="../media/image19.emf"/><Relationship Id="rId161" Type="http://schemas.openxmlformats.org/officeDocument/2006/relationships/control" Target="../activeX/activeX58.xml"/><Relationship Id="rId217" Type="http://schemas.openxmlformats.org/officeDocument/2006/relationships/control" Target="../activeX/activeX90.xml"/><Relationship Id="rId6" Type="http://schemas.openxmlformats.org/officeDocument/2006/relationships/hyperlink" Target="https://drive.google.com/uc?export=view&amp;id=1904q2jMr4M3VeFWkrm1oGPvER32INInz" TargetMode="External"/><Relationship Id="rId238" Type="http://schemas.openxmlformats.org/officeDocument/2006/relationships/control" Target="../activeX/activeX102.xml"/><Relationship Id="rId259" Type="http://schemas.openxmlformats.org/officeDocument/2006/relationships/image" Target="../media/image90.emf"/><Relationship Id="rId23" Type="http://schemas.openxmlformats.org/officeDocument/2006/relationships/hyperlink" Target="https://drive.google.com/uc?export=view&amp;id=1gREURAGzyPqPpxOlk6fwWKruZQ37sRdJ" TargetMode="External"/><Relationship Id="rId119" Type="http://schemas.openxmlformats.org/officeDocument/2006/relationships/control" Target="../activeX/activeX35.xml"/><Relationship Id="rId270" Type="http://schemas.openxmlformats.org/officeDocument/2006/relationships/control" Target="../activeX/activeX119.xml"/><Relationship Id="rId291" Type="http://schemas.openxmlformats.org/officeDocument/2006/relationships/control" Target="../activeX/activeX130.xml"/><Relationship Id="rId44" Type="http://schemas.openxmlformats.org/officeDocument/2006/relationships/hyperlink" Target="https://drive.google.com/uc?export=view&amp;id=10_65rE8obBcF5eEMn774izBD2U6-aYSf" TargetMode="External"/><Relationship Id="rId65" Type="http://schemas.openxmlformats.org/officeDocument/2006/relationships/control" Target="../activeX/activeX4.xml"/><Relationship Id="rId86" Type="http://schemas.openxmlformats.org/officeDocument/2006/relationships/control" Target="../activeX/activeX16.xml"/><Relationship Id="rId130" Type="http://schemas.openxmlformats.org/officeDocument/2006/relationships/image" Target="../media/image33.emf"/><Relationship Id="rId151" Type="http://schemas.openxmlformats.org/officeDocument/2006/relationships/control" Target="../activeX/activeX53.xml"/><Relationship Id="rId172" Type="http://schemas.openxmlformats.org/officeDocument/2006/relationships/image" Target="../media/image51.emf"/><Relationship Id="rId193" Type="http://schemas.openxmlformats.org/officeDocument/2006/relationships/image" Target="../media/image61.emf"/><Relationship Id="rId207" Type="http://schemas.openxmlformats.org/officeDocument/2006/relationships/image" Target="../media/image68.emf"/><Relationship Id="rId228" Type="http://schemas.openxmlformats.org/officeDocument/2006/relationships/control" Target="../activeX/activeX97.xml"/><Relationship Id="rId249" Type="http://schemas.openxmlformats.org/officeDocument/2006/relationships/image" Target="../media/image86.emf"/><Relationship Id="rId13" Type="http://schemas.openxmlformats.org/officeDocument/2006/relationships/hyperlink" Target="https://drive.google.com/uc?export=view&amp;id=1pG1cATfzPYMXgYZvNssOD97nhU1FbQ-Y" TargetMode="External"/><Relationship Id="rId109" Type="http://schemas.openxmlformats.org/officeDocument/2006/relationships/control" Target="../activeX/activeX29.xml"/><Relationship Id="rId260" Type="http://schemas.openxmlformats.org/officeDocument/2006/relationships/control" Target="../activeX/activeX114.xml"/><Relationship Id="rId281" Type="http://schemas.openxmlformats.org/officeDocument/2006/relationships/control" Target="../activeX/activeX125.xml"/><Relationship Id="rId34" Type="http://schemas.openxmlformats.org/officeDocument/2006/relationships/hyperlink" Target="https://drive.google.com/uc?export=view&amp;id=1Kz-W1_0vQHwm2CpktYZgD7VkhwFbKfG2" TargetMode="External"/><Relationship Id="rId55" Type="http://schemas.openxmlformats.org/officeDocument/2006/relationships/hyperlink" Target="https://drive.google.com/uc?export=view&amp;id=1UxMqQmPcpO7HP1VkdPZtOD37K6Qj-tAb" TargetMode="External"/><Relationship Id="rId76" Type="http://schemas.openxmlformats.org/officeDocument/2006/relationships/image" Target="../media/image11.emf"/><Relationship Id="rId97" Type="http://schemas.openxmlformats.org/officeDocument/2006/relationships/control" Target="../activeX/activeX22.xml"/><Relationship Id="rId120" Type="http://schemas.openxmlformats.org/officeDocument/2006/relationships/image" Target="../media/image29.emf"/><Relationship Id="rId141" Type="http://schemas.openxmlformats.org/officeDocument/2006/relationships/control" Target="../activeX/activeX47.xml"/><Relationship Id="rId7" Type="http://schemas.openxmlformats.org/officeDocument/2006/relationships/hyperlink" Target="https://drive.google.com/uc?export=view&amp;id=1tod3suu3TGeYpg2UWuPF7_sCYWs9Dfn2" TargetMode="External"/><Relationship Id="rId162" Type="http://schemas.openxmlformats.org/officeDocument/2006/relationships/control" Target="../activeX/activeX59.xml"/><Relationship Id="rId183" Type="http://schemas.openxmlformats.org/officeDocument/2006/relationships/image" Target="../media/image56.emf"/><Relationship Id="rId218" Type="http://schemas.openxmlformats.org/officeDocument/2006/relationships/image" Target="../media/image72.emf"/><Relationship Id="rId239" Type="http://schemas.openxmlformats.org/officeDocument/2006/relationships/image" Target="../media/image81.emf"/><Relationship Id="rId250" Type="http://schemas.openxmlformats.org/officeDocument/2006/relationships/control" Target="../activeX/activeX108.xml"/><Relationship Id="rId271" Type="http://schemas.openxmlformats.org/officeDocument/2006/relationships/image" Target="../media/image96.emf"/><Relationship Id="rId292" Type="http://schemas.openxmlformats.org/officeDocument/2006/relationships/image" Target="../media/image106.emf"/><Relationship Id="rId24" Type="http://schemas.openxmlformats.org/officeDocument/2006/relationships/hyperlink" Target="https://drive.google.com/uc?export=view&amp;id=1rNrVxB46XTB0X_hTWfWcO9uo4Iu06-E1" TargetMode="External"/><Relationship Id="rId45" Type="http://schemas.openxmlformats.org/officeDocument/2006/relationships/hyperlink" Target="https://drive.google.com/uc?export=view&amp;id=10v7putu3_WOhObL6SauVECpJs-Nm6nKZ" TargetMode="External"/><Relationship Id="rId66" Type="http://schemas.openxmlformats.org/officeDocument/2006/relationships/image" Target="../media/image6.emf"/><Relationship Id="rId87" Type="http://schemas.openxmlformats.org/officeDocument/2006/relationships/control" Target="../activeX/activeX17.xml"/><Relationship Id="rId110" Type="http://schemas.openxmlformats.org/officeDocument/2006/relationships/image" Target="../media/image25.emf"/><Relationship Id="rId131" Type="http://schemas.openxmlformats.org/officeDocument/2006/relationships/control" Target="../activeX/activeX42.xml"/><Relationship Id="rId152" Type="http://schemas.openxmlformats.org/officeDocument/2006/relationships/image" Target="../media/image43.emf"/><Relationship Id="rId173" Type="http://schemas.openxmlformats.org/officeDocument/2006/relationships/control" Target="../activeX/activeX66.xml"/><Relationship Id="rId194" Type="http://schemas.openxmlformats.org/officeDocument/2006/relationships/control" Target="../activeX/activeX77.xml"/><Relationship Id="rId208" Type="http://schemas.openxmlformats.org/officeDocument/2006/relationships/control" Target="../activeX/activeX84.xml"/><Relationship Id="rId229" Type="http://schemas.openxmlformats.org/officeDocument/2006/relationships/image" Target="../media/image76.emf"/><Relationship Id="rId240" Type="http://schemas.openxmlformats.org/officeDocument/2006/relationships/control" Target="../activeX/activeX103.xml"/><Relationship Id="rId261" Type="http://schemas.openxmlformats.org/officeDocument/2006/relationships/image" Target="../media/image91.emf"/><Relationship Id="rId14" Type="http://schemas.openxmlformats.org/officeDocument/2006/relationships/hyperlink" Target="https://drive.google.com/uc?export=view&amp;id=1qrLjURSPYcHQdiSXzIJRd-Fw1iKXcWku" TargetMode="External"/><Relationship Id="rId35" Type="http://schemas.openxmlformats.org/officeDocument/2006/relationships/hyperlink" Target="https://drive.google.com/uc?export=view&amp;id=1VicijtLg6yukQh7q2K3z1gVPaBGMoXvr" TargetMode="External"/><Relationship Id="rId56" Type="http://schemas.openxmlformats.org/officeDocument/2006/relationships/printerSettings" Target="../printerSettings/printerSettings3.bin"/><Relationship Id="rId77" Type="http://schemas.openxmlformats.org/officeDocument/2006/relationships/control" Target="../activeX/activeX10.xml"/><Relationship Id="rId100" Type="http://schemas.openxmlformats.org/officeDocument/2006/relationships/image" Target="../media/image21.emf"/><Relationship Id="rId282" Type="http://schemas.openxmlformats.org/officeDocument/2006/relationships/image" Target="../media/image101.emf"/><Relationship Id="rId8" Type="http://schemas.openxmlformats.org/officeDocument/2006/relationships/hyperlink" Target="https://drive.google.com/uc?export=view&amp;id=1UBeklR5vZ70XCVHRTcDib80Zynz5Qn7f" TargetMode="External"/><Relationship Id="rId98" Type="http://schemas.openxmlformats.org/officeDocument/2006/relationships/image" Target="../media/image20.emf"/><Relationship Id="rId121" Type="http://schemas.openxmlformats.org/officeDocument/2006/relationships/control" Target="../activeX/activeX36.xml"/><Relationship Id="rId142" Type="http://schemas.openxmlformats.org/officeDocument/2006/relationships/image" Target="../media/image39.emf"/><Relationship Id="rId163" Type="http://schemas.openxmlformats.org/officeDocument/2006/relationships/control" Target="../activeX/activeX60.xml"/><Relationship Id="rId184" Type="http://schemas.openxmlformats.org/officeDocument/2006/relationships/control" Target="../activeX/activeX72.xml"/><Relationship Id="rId219" Type="http://schemas.openxmlformats.org/officeDocument/2006/relationships/control" Target="../activeX/activeX91.xml"/><Relationship Id="rId230" Type="http://schemas.openxmlformats.org/officeDocument/2006/relationships/control" Target="../activeX/activeX98.xml"/><Relationship Id="rId251" Type="http://schemas.openxmlformats.org/officeDocument/2006/relationships/control" Target="../activeX/activeX109.xml"/><Relationship Id="rId25" Type="http://schemas.openxmlformats.org/officeDocument/2006/relationships/hyperlink" Target="https://drive.google.com/uc?export=view&amp;id=1ESfa66M10tlvlc_F0i_nHPOG9II1P6aM" TargetMode="External"/><Relationship Id="rId46" Type="http://schemas.openxmlformats.org/officeDocument/2006/relationships/hyperlink" Target="https://drive.google.com/uc?export=view&amp;id=1I3ziX1ea87r1I4MUePDZ7FU2yG8kdywJ" TargetMode="External"/><Relationship Id="rId67" Type="http://schemas.openxmlformats.org/officeDocument/2006/relationships/control" Target="../activeX/activeX5.xml"/><Relationship Id="rId272" Type="http://schemas.openxmlformats.org/officeDocument/2006/relationships/control" Target="../activeX/activeX120.xml"/><Relationship Id="rId293" Type="http://schemas.openxmlformats.org/officeDocument/2006/relationships/control" Target="../activeX/activeX131.xml"/><Relationship Id="rId88" Type="http://schemas.openxmlformats.org/officeDocument/2006/relationships/image" Target="../media/image15.emf"/><Relationship Id="rId111" Type="http://schemas.openxmlformats.org/officeDocument/2006/relationships/control" Target="../activeX/activeX30.xml"/><Relationship Id="rId132" Type="http://schemas.openxmlformats.org/officeDocument/2006/relationships/image" Target="../media/image34.emf"/><Relationship Id="rId153" Type="http://schemas.openxmlformats.org/officeDocument/2006/relationships/control" Target="../activeX/activeX54.xml"/><Relationship Id="rId174" Type="http://schemas.openxmlformats.org/officeDocument/2006/relationships/image" Target="../media/image52.emf"/><Relationship Id="rId195" Type="http://schemas.openxmlformats.org/officeDocument/2006/relationships/image" Target="../media/image62.emf"/><Relationship Id="rId209" Type="http://schemas.openxmlformats.org/officeDocument/2006/relationships/image" Target="../media/image69.emf"/><Relationship Id="rId220" Type="http://schemas.openxmlformats.org/officeDocument/2006/relationships/control" Target="../activeX/activeX92.xml"/><Relationship Id="rId241" Type="http://schemas.openxmlformats.org/officeDocument/2006/relationships/image" Target="../media/image82.emf"/><Relationship Id="rId15" Type="http://schemas.openxmlformats.org/officeDocument/2006/relationships/hyperlink" Target="https://drive.google.com/uc?export=view&amp;id=1VBtBoUQvleTWJ08nfrUqriT93nYx1irK" TargetMode="External"/><Relationship Id="rId36" Type="http://schemas.openxmlformats.org/officeDocument/2006/relationships/hyperlink" Target="https://drive.google.com/uc?export=view&amp;id=1buTQErop_Q5TtD2SdaCr9v1NNuOvsfUt" TargetMode="External"/><Relationship Id="rId57" Type="http://schemas.openxmlformats.org/officeDocument/2006/relationships/drawing" Target="../drawings/drawing3.xml"/><Relationship Id="rId262" Type="http://schemas.openxmlformats.org/officeDocument/2006/relationships/control" Target="../activeX/activeX115.xml"/><Relationship Id="rId283" Type="http://schemas.openxmlformats.org/officeDocument/2006/relationships/control" Target="../activeX/activeX126.xml"/><Relationship Id="rId78" Type="http://schemas.openxmlformats.org/officeDocument/2006/relationships/image" Target="../media/image12.emf"/><Relationship Id="rId99" Type="http://schemas.openxmlformats.org/officeDocument/2006/relationships/control" Target="../activeX/activeX23.xml"/><Relationship Id="rId101" Type="http://schemas.openxmlformats.org/officeDocument/2006/relationships/control" Target="../activeX/activeX24.xml"/><Relationship Id="rId122" Type="http://schemas.openxmlformats.org/officeDocument/2006/relationships/image" Target="../media/image30.emf"/><Relationship Id="rId143" Type="http://schemas.openxmlformats.org/officeDocument/2006/relationships/control" Target="../activeX/activeX48.xml"/><Relationship Id="rId164" Type="http://schemas.openxmlformats.org/officeDocument/2006/relationships/control" Target="../activeX/activeX61.xml"/><Relationship Id="rId185" Type="http://schemas.openxmlformats.org/officeDocument/2006/relationships/image" Target="../media/image57.emf"/><Relationship Id="rId9" Type="http://schemas.openxmlformats.org/officeDocument/2006/relationships/hyperlink" Target="https://drive.google.com/uc?export=view&amp;id=1TZh--G6ZQz30cCAwA4k54jPWP0O1gKPr" TargetMode="External"/><Relationship Id="rId210" Type="http://schemas.openxmlformats.org/officeDocument/2006/relationships/control" Target="../activeX/activeX85.xml"/><Relationship Id="rId26" Type="http://schemas.openxmlformats.org/officeDocument/2006/relationships/hyperlink" Target="https://drive.google.com/uc?export=view&amp;id=1hsKhywDbHl8Sl62VO9gu7GZf4PzZS9I8" TargetMode="External"/><Relationship Id="rId231" Type="http://schemas.openxmlformats.org/officeDocument/2006/relationships/image" Target="../media/image77.emf"/><Relationship Id="rId252" Type="http://schemas.openxmlformats.org/officeDocument/2006/relationships/image" Target="../media/image87.emf"/><Relationship Id="rId273" Type="http://schemas.openxmlformats.org/officeDocument/2006/relationships/image" Target="../media/image97.emf"/><Relationship Id="rId294" Type="http://schemas.openxmlformats.org/officeDocument/2006/relationships/control" Target="../activeX/activeX132.xml"/><Relationship Id="rId47" Type="http://schemas.openxmlformats.org/officeDocument/2006/relationships/hyperlink" Target="https://drive.google.com/uc?export=view&amp;id=1LL8Bgsc6SoCO7MgvhX78Tdv6hxIdUzec" TargetMode="External"/><Relationship Id="rId68" Type="http://schemas.openxmlformats.org/officeDocument/2006/relationships/image" Target="../media/image7.emf"/><Relationship Id="rId89" Type="http://schemas.openxmlformats.org/officeDocument/2006/relationships/control" Target="../activeX/activeX18.xml"/><Relationship Id="rId112" Type="http://schemas.openxmlformats.org/officeDocument/2006/relationships/control" Target="../activeX/activeX31.xml"/><Relationship Id="rId133" Type="http://schemas.openxmlformats.org/officeDocument/2006/relationships/control" Target="../activeX/activeX43.xml"/><Relationship Id="rId154" Type="http://schemas.openxmlformats.org/officeDocument/2006/relationships/image" Target="../media/image44.emf"/><Relationship Id="rId175" Type="http://schemas.openxmlformats.org/officeDocument/2006/relationships/control" Target="../activeX/activeX67.xml"/><Relationship Id="rId196" Type="http://schemas.openxmlformats.org/officeDocument/2006/relationships/control" Target="../activeX/activeX78.xml"/><Relationship Id="rId200" Type="http://schemas.openxmlformats.org/officeDocument/2006/relationships/control" Target="../activeX/activeX80.xml"/><Relationship Id="rId16" Type="http://schemas.openxmlformats.org/officeDocument/2006/relationships/hyperlink" Target="https://drive.google.com/uc?export=view&amp;id=1NF7k3b3oS1S8LQlkflJCkDAJYYGcjXnG" TargetMode="External"/><Relationship Id="rId221" Type="http://schemas.openxmlformats.org/officeDocument/2006/relationships/control" Target="../activeX/activeX93.xml"/><Relationship Id="rId242" Type="http://schemas.openxmlformats.org/officeDocument/2006/relationships/control" Target="../activeX/activeX104.xml"/><Relationship Id="rId263" Type="http://schemas.openxmlformats.org/officeDocument/2006/relationships/image" Target="../media/image92.emf"/><Relationship Id="rId284" Type="http://schemas.openxmlformats.org/officeDocument/2006/relationships/image" Target="../media/image102.emf"/><Relationship Id="rId37" Type="http://schemas.openxmlformats.org/officeDocument/2006/relationships/hyperlink" Target="https://drive.google.com/uc?export=view&amp;id=1Fsc3jHYu-Xd99gBP12EoFfT-W4NB7Jp7" TargetMode="External"/><Relationship Id="rId58" Type="http://schemas.openxmlformats.org/officeDocument/2006/relationships/vmlDrawing" Target="../drawings/vmlDrawing1.vml"/><Relationship Id="rId79" Type="http://schemas.openxmlformats.org/officeDocument/2006/relationships/control" Target="../activeX/activeX11.xml"/><Relationship Id="rId102" Type="http://schemas.openxmlformats.org/officeDocument/2006/relationships/image" Target="../media/image22.emf"/><Relationship Id="rId123" Type="http://schemas.openxmlformats.org/officeDocument/2006/relationships/control" Target="../activeX/activeX37.xml"/><Relationship Id="rId144" Type="http://schemas.openxmlformats.org/officeDocument/2006/relationships/image" Target="../media/image40.emf"/><Relationship Id="rId90" Type="http://schemas.openxmlformats.org/officeDocument/2006/relationships/image" Target="../media/image16.emf"/><Relationship Id="rId165" Type="http://schemas.openxmlformats.org/officeDocument/2006/relationships/control" Target="../activeX/activeX62.xml"/><Relationship Id="rId186" Type="http://schemas.openxmlformats.org/officeDocument/2006/relationships/control" Target="../activeX/activeX73.xml"/><Relationship Id="rId211" Type="http://schemas.openxmlformats.org/officeDocument/2006/relationships/control" Target="../activeX/activeX86.xml"/><Relationship Id="rId232" Type="http://schemas.openxmlformats.org/officeDocument/2006/relationships/control" Target="../activeX/activeX99.xml"/><Relationship Id="rId253" Type="http://schemas.openxmlformats.org/officeDocument/2006/relationships/control" Target="../activeX/activeX110.xml"/><Relationship Id="rId274" Type="http://schemas.openxmlformats.org/officeDocument/2006/relationships/control" Target="../activeX/activeX121.xml"/><Relationship Id="rId295" Type="http://schemas.openxmlformats.org/officeDocument/2006/relationships/image" Target="../media/image107.emf"/><Relationship Id="rId27" Type="http://schemas.openxmlformats.org/officeDocument/2006/relationships/hyperlink" Target="https://drive.google.com/uc?export=view&amp;id=1pUZv2KOkaeS37ocjcKGcTiTr219b2blz" TargetMode="External"/><Relationship Id="rId48" Type="http://schemas.openxmlformats.org/officeDocument/2006/relationships/hyperlink" Target="https://drive.google.com/uc?export=view&amp;id=1ZQEEfNYhZxRXASR6DAYMR7ma7k__D4OU" TargetMode="External"/><Relationship Id="rId69" Type="http://schemas.openxmlformats.org/officeDocument/2006/relationships/control" Target="../activeX/activeX6.xml"/><Relationship Id="rId113" Type="http://schemas.openxmlformats.org/officeDocument/2006/relationships/control" Target="../activeX/activeX32.xml"/><Relationship Id="rId134" Type="http://schemas.openxmlformats.org/officeDocument/2006/relationships/image" Target="../media/image35.emf"/><Relationship Id="rId80" Type="http://schemas.openxmlformats.org/officeDocument/2006/relationships/image" Target="../media/image13.emf"/><Relationship Id="rId155" Type="http://schemas.openxmlformats.org/officeDocument/2006/relationships/control" Target="../activeX/activeX55.xml"/><Relationship Id="rId176" Type="http://schemas.openxmlformats.org/officeDocument/2006/relationships/image" Target="../media/image53.emf"/><Relationship Id="rId197" Type="http://schemas.openxmlformats.org/officeDocument/2006/relationships/image" Target="../media/image63.emf"/><Relationship Id="rId201" Type="http://schemas.openxmlformats.org/officeDocument/2006/relationships/image" Target="../media/image65.emf"/><Relationship Id="rId222" Type="http://schemas.openxmlformats.org/officeDocument/2006/relationships/image" Target="../media/image73.emf"/><Relationship Id="rId243" Type="http://schemas.openxmlformats.org/officeDocument/2006/relationships/image" Target="../media/image83.emf"/><Relationship Id="rId264" Type="http://schemas.openxmlformats.org/officeDocument/2006/relationships/control" Target="../activeX/activeX116.xml"/><Relationship Id="rId285" Type="http://schemas.openxmlformats.org/officeDocument/2006/relationships/control" Target="../activeX/activeX127.xml"/><Relationship Id="rId17" Type="http://schemas.openxmlformats.org/officeDocument/2006/relationships/hyperlink" Target="https://drive.google.com/uc?export=view&amp;id=1-FDlXD0wGmO8yOCa74LEgW1-8vZD_A93" TargetMode="External"/><Relationship Id="rId38" Type="http://schemas.openxmlformats.org/officeDocument/2006/relationships/hyperlink" Target="https://drive.google.com/uc?export=view&amp;id=1KVMi6dIpV6gE8Y_XW5bsDQULnchNc0AL" TargetMode="External"/><Relationship Id="rId59" Type="http://schemas.openxmlformats.org/officeDocument/2006/relationships/control" Target="../activeX/activeX1.xml"/><Relationship Id="rId103" Type="http://schemas.openxmlformats.org/officeDocument/2006/relationships/control" Target="../activeX/activeX25.xml"/><Relationship Id="rId124" Type="http://schemas.openxmlformats.org/officeDocument/2006/relationships/image" Target="../media/image31.emf"/><Relationship Id="rId70" Type="http://schemas.openxmlformats.org/officeDocument/2006/relationships/image" Target="../media/image8.emf"/><Relationship Id="rId91" Type="http://schemas.openxmlformats.org/officeDocument/2006/relationships/control" Target="../activeX/activeX19.xml"/><Relationship Id="rId145" Type="http://schemas.openxmlformats.org/officeDocument/2006/relationships/control" Target="../activeX/activeX49.xml"/><Relationship Id="rId166" Type="http://schemas.openxmlformats.org/officeDocument/2006/relationships/image" Target="../media/image48.emf"/><Relationship Id="rId187" Type="http://schemas.openxmlformats.org/officeDocument/2006/relationships/image" Target="../media/image58.emf"/><Relationship Id="rId1" Type="http://schemas.openxmlformats.org/officeDocument/2006/relationships/hyperlink" Target="https://drive.google.com/uc?export=view&amp;id=1GuV7YmnBwEfKe3ABunftIYvj5RrcUh9e" TargetMode="External"/><Relationship Id="rId212" Type="http://schemas.openxmlformats.org/officeDocument/2006/relationships/control" Target="../activeX/activeX87.xml"/><Relationship Id="rId233" Type="http://schemas.openxmlformats.org/officeDocument/2006/relationships/image" Target="../media/image78.emf"/><Relationship Id="rId254" Type="http://schemas.openxmlformats.org/officeDocument/2006/relationships/image" Target="../media/image88.emf"/><Relationship Id="rId28" Type="http://schemas.openxmlformats.org/officeDocument/2006/relationships/hyperlink" Target="https://drive.google.com/uc?export=view&amp;id=1SnJjVOJh9lkCPpVJ4Ti1zmpjNKmDAsDP" TargetMode="External"/><Relationship Id="rId49" Type="http://schemas.openxmlformats.org/officeDocument/2006/relationships/hyperlink" Target="https://drive.google.com/uc?export=view&amp;id=1DFcj19suTWjccZPwt6ixvZTqReGYyXAc" TargetMode="External"/><Relationship Id="rId114" Type="http://schemas.openxmlformats.org/officeDocument/2006/relationships/image" Target="../media/image26.emf"/><Relationship Id="rId275" Type="http://schemas.openxmlformats.org/officeDocument/2006/relationships/control" Target="../activeX/activeX122.xml"/><Relationship Id="rId296" Type="http://schemas.openxmlformats.org/officeDocument/2006/relationships/control" Target="../activeX/activeX133.xml"/><Relationship Id="rId300" Type="http://schemas.openxmlformats.org/officeDocument/2006/relationships/control" Target="../activeX/activeX135.xml"/><Relationship Id="rId60" Type="http://schemas.openxmlformats.org/officeDocument/2006/relationships/image" Target="../media/image3.emf"/><Relationship Id="rId81" Type="http://schemas.openxmlformats.org/officeDocument/2006/relationships/control" Target="../activeX/activeX12.xml"/><Relationship Id="rId135" Type="http://schemas.openxmlformats.org/officeDocument/2006/relationships/control" Target="../activeX/activeX44.xml"/><Relationship Id="rId156" Type="http://schemas.openxmlformats.org/officeDocument/2006/relationships/image" Target="../media/image45.emf"/><Relationship Id="rId177" Type="http://schemas.openxmlformats.org/officeDocument/2006/relationships/control" Target="../activeX/activeX68.xml"/><Relationship Id="rId198" Type="http://schemas.openxmlformats.org/officeDocument/2006/relationships/control" Target="../activeX/activeX79.xml"/><Relationship Id="rId202" Type="http://schemas.openxmlformats.org/officeDocument/2006/relationships/control" Target="../activeX/activeX81.xml"/><Relationship Id="rId223" Type="http://schemas.openxmlformats.org/officeDocument/2006/relationships/control" Target="../activeX/activeX94.xml"/><Relationship Id="rId244" Type="http://schemas.openxmlformats.org/officeDocument/2006/relationships/control" Target="../activeX/activeX105.xml"/><Relationship Id="rId18" Type="http://schemas.openxmlformats.org/officeDocument/2006/relationships/hyperlink" Target="https://drive.google.com/uc?export=view&amp;id=1X-uz5BCn2vDk7O4UjWeRgeJc5jZzl8wl" TargetMode="External"/><Relationship Id="rId39" Type="http://schemas.openxmlformats.org/officeDocument/2006/relationships/hyperlink" Target="https://drive.google.com/uc?export=view&amp;id=1K5NpDukqZBJHVXgwYAmLg0djkQcIRYrD" TargetMode="External"/><Relationship Id="rId265" Type="http://schemas.openxmlformats.org/officeDocument/2006/relationships/image" Target="../media/image93.emf"/><Relationship Id="rId286" Type="http://schemas.openxmlformats.org/officeDocument/2006/relationships/image" Target="../media/image103.emf"/><Relationship Id="rId50" Type="http://schemas.openxmlformats.org/officeDocument/2006/relationships/hyperlink" Target="https://drive.google.com/uc?export=view&amp;id=1KgDbPra2SeFO--eH8UMXAM45UShDkpqc" TargetMode="External"/><Relationship Id="rId104" Type="http://schemas.openxmlformats.org/officeDocument/2006/relationships/image" Target="../media/image23.emf"/><Relationship Id="rId125" Type="http://schemas.openxmlformats.org/officeDocument/2006/relationships/control" Target="../activeX/activeX38.xml"/><Relationship Id="rId146" Type="http://schemas.openxmlformats.org/officeDocument/2006/relationships/control" Target="../activeX/activeX50.xml"/><Relationship Id="rId167" Type="http://schemas.openxmlformats.org/officeDocument/2006/relationships/control" Target="../activeX/activeX63.xml"/><Relationship Id="rId188" Type="http://schemas.openxmlformats.org/officeDocument/2006/relationships/control" Target="../activeX/activeX74.xml"/><Relationship Id="rId71" Type="http://schemas.openxmlformats.org/officeDocument/2006/relationships/control" Target="../activeX/activeX7.xml"/><Relationship Id="rId92" Type="http://schemas.openxmlformats.org/officeDocument/2006/relationships/image" Target="../media/image17.emf"/><Relationship Id="rId213" Type="http://schemas.openxmlformats.org/officeDocument/2006/relationships/image" Target="../media/image70.emf"/><Relationship Id="rId234" Type="http://schemas.openxmlformats.org/officeDocument/2006/relationships/control" Target="../activeX/activeX100.xml"/><Relationship Id="rId2" Type="http://schemas.openxmlformats.org/officeDocument/2006/relationships/hyperlink" Target="https://drive.google.com/uc?export=view&amp;id=1Z2OQ56fkfVjJw0AuCNzC8e0nnJ6ZDLzy" TargetMode="External"/><Relationship Id="rId29" Type="http://schemas.openxmlformats.org/officeDocument/2006/relationships/hyperlink" Target="https://drive.google.com/uc?export=view&amp;id=1E-FBgFcqx2YhmdpUG_vIoWQBgWRJOVZ2" TargetMode="External"/><Relationship Id="rId255" Type="http://schemas.openxmlformats.org/officeDocument/2006/relationships/control" Target="../activeX/activeX111.xml"/><Relationship Id="rId276" Type="http://schemas.openxmlformats.org/officeDocument/2006/relationships/image" Target="../media/image98.emf"/><Relationship Id="rId297" Type="http://schemas.openxmlformats.org/officeDocument/2006/relationships/image" Target="../media/image108.emf"/><Relationship Id="rId40" Type="http://schemas.openxmlformats.org/officeDocument/2006/relationships/hyperlink" Target="https://drive.google.com/uc?export=view&amp;id=1-CROxP37SDd7nOJVb8qVbX02GqMFqA9N" TargetMode="External"/><Relationship Id="rId115" Type="http://schemas.openxmlformats.org/officeDocument/2006/relationships/control" Target="../activeX/activeX33.xml"/><Relationship Id="rId136" Type="http://schemas.openxmlformats.org/officeDocument/2006/relationships/image" Target="../media/image36.emf"/><Relationship Id="rId157" Type="http://schemas.openxmlformats.org/officeDocument/2006/relationships/control" Target="../activeX/activeX56.xml"/><Relationship Id="rId178" Type="http://schemas.openxmlformats.org/officeDocument/2006/relationships/control" Target="../activeX/activeX69.xml"/><Relationship Id="rId301" Type="http://schemas.openxmlformats.org/officeDocument/2006/relationships/image" Target="../media/image110.emf"/><Relationship Id="rId61" Type="http://schemas.openxmlformats.org/officeDocument/2006/relationships/control" Target="../activeX/activeX2.xml"/><Relationship Id="rId82" Type="http://schemas.openxmlformats.org/officeDocument/2006/relationships/image" Target="../media/image14.emf"/><Relationship Id="rId199" Type="http://schemas.openxmlformats.org/officeDocument/2006/relationships/image" Target="../media/image64.emf"/><Relationship Id="rId203" Type="http://schemas.openxmlformats.org/officeDocument/2006/relationships/image" Target="../media/image66.emf"/><Relationship Id="rId19" Type="http://schemas.openxmlformats.org/officeDocument/2006/relationships/hyperlink" Target="https://drive.google.com/uc?export=view&amp;id=1eP7iew7yfLW-WHO4w5R9ewG1zhjCddU3" TargetMode="External"/><Relationship Id="rId224" Type="http://schemas.openxmlformats.org/officeDocument/2006/relationships/image" Target="../media/image74.emf"/><Relationship Id="rId245" Type="http://schemas.openxmlformats.org/officeDocument/2006/relationships/image" Target="../media/image84.emf"/><Relationship Id="rId266" Type="http://schemas.openxmlformats.org/officeDocument/2006/relationships/control" Target="../activeX/activeX117.xml"/><Relationship Id="rId287" Type="http://schemas.openxmlformats.org/officeDocument/2006/relationships/control" Target="../activeX/activeX128.xml"/><Relationship Id="rId30" Type="http://schemas.openxmlformats.org/officeDocument/2006/relationships/hyperlink" Target="https://drive.google.com/uc?export=view&amp;id=1vYyZLRn9Kir0-i7s4GQFsd2Se3vgHzk8" TargetMode="External"/><Relationship Id="rId105" Type="http://schemas.openxmlformats.org/officeDocument/2006/relationships/control" Target="../activeX/activeX26.xml"/><Relationship Id="rId126" Type="http://schemas.openxmlformats.org/officeDocument/2006/relationships/control" Target="../activeX/activeX39.xml"/><Relationship Id="rId147" Type="http://schemas.openxmlformats.org/officeDocument/2006/relationships/control" Target="../activeX/activeX51.xml"/><Relationship Id="rId168" Type="http://schemas.openxmlformats.org/officeDocument/2006/relationships/image" Target="../media/image49.emf"/><Relationship Id="rId51" Type="http://schemas.openxmlformats.org/officeDocument/2006/relationships/hyperlink" Target="https://drive.google.com/uc?export=view&amp;id=1nVZlB8uGy_sOTID7mF82yvYvy6a1v72D" TargetMode="External"/><Relationship Id="rId72" Type="http://schemas.openxmlformats.org/officeDocument/2006/relationships/image" Target="../media/image9.emf"/><Relationship Id="rId93" Type="http://schemas.openxmlformats.org/officeDocument/2006/relationships/control" Target="../activeX/activeX20.xml"/><Relationship Id="rId189" Type="http://schemas.openxmlformats.org/officeDocument/2006/relationships/image" Target="../media/image59.emf"/><Relationship Id="rId3" Type="http://schemas.openxmlformats.org/officeDocument/2006/relationships/hyperlink" Target="https://drive.google.com/uc?export=view&amp;id=1nQ4MDqZa75TemdSk0YFiZ1y9os7TOxnb" TargetMode="External"/><Relationship Id="rId214" Type="http://schemas.openxmlformats.org/officeDocument/2006/relationships/control" Target="../activeX/activeX88.xml"/><Relationship Id="rId235" Type="http://schemas.openxmlformats.org/officeDocument/2006/relationships/image" Target="../media/image79.emf"/><Relationship Id="rId256" Type="http://schemas.openxmlformats.org/officeDocument/2006/relationships/image" Target="../media/image89.emf"/><Relationship Id="rId277" Type="http://schemas.openxmlformats.org/officeDocument/2006/relationships/control" Target="../activeX/activeX123.xml"/><Relationship Id="rId298" Type="http://schemas.openxmlformats.org/officeDocument/2006/relationships/control" Target="../activeX/activeX134.xml"/><Relationship Id="rId116" Type="http://schemas.openxmlformats.org/officeDocument/2006/relationships/image" Target="../media/image27.emf"/><Relationship Id="rId137" Type="http://schemas.openxmlformats.org/officeDocument/2006/relationships/control" Target="../activeX/activeX45.xml"/><Relationship Id="rId158" Type="http://schemas.openxmlformats.org/officeDocument/2006/relationships/image" Target="../media/image46.emf"/><Relationship Id="rId302" Type="http://schemas.openxmlformats.org/officeDocument/2006/relationships/comments" Target="../comments1.xml"/><Relationship Id="rId20" Type="http://schemas.openxmlformats.org/officeDocument/2006/relationships/hyperlink" Target="https://drive.google.com/uc?export=view&amp;id=1p-_0SBi-0mYgzKbA6ZQa2dv146ERHwHc" TargetMode="External"/><Relationship Id="rId41" Type="http://schemas.openxmlformats.org/officeDocument/2006/relationships/hyperlink" Target="https://drive.google.com/uc?export=view&amp;id=1V2SNubL-u4wawIVMuf1132wJp6K6gqjq" TargetMode="External"/><Relationship Id="rId62" Type="http://schemas.openxmlformats.org/officeDocument/2006/relationships/image" Target="../media/image4.emf"/><Relationship Id="rId83" Type="http://schemas.openxmlformats.org/officeDocument/2006/relationships/control" Target="../activeX/activeX13.xml"/><Relationship Id="rId179" Type="http://schemas.openxmlformats.org/officeDocument/2006/relationships/image" Target="../media/image54.emf"/><Relationship Id="rId190" Type="http://schemas.openxmlformats.org/officeDocument/2006/relationships/control" Target="../activeX/activeX75.xml"/><Relationship Id="rId204" Type="http://schemas.openxmlformats.org/officeDocument/2006/relationships/control" Target="../activeX/activeX82.xml"/><Relationship Id="rId225" Type="http://schemas.openxmlformats.org/officeDocument/2006/relationships/control" Target="../activeX/activeX95.xml"/><Relationship Id="rId246" Type="http://schemas.openxmlformats.org/officeDocument/2006/relationships/control" Target="../activeX/activeX106.xml"/><Relationship Id="rId267" Type="http://schemas.openxmlformats.org/officeDocument/2006/relationships/image" Target="../media/image94.emf"/><Relationship Id="rId288" Type="http://schemas.openxmlformats.org/officeDocument/2006/relationships/image" Target="../media/image104.emf"/><Relationship Id="rId106" Type="http://schemas.openxmlformats.org/officeDocument/2006/relationships/image" Target="../media/image24.emf"/><Relationship Id="rId127" Type="http://schemas.openxmlformats.org/officeDocument/2006/relationships/image" Target="../media/image32.emf"/><Relationship Id="rId10" Type="http://schemas.openxmlformats.org/officeDocument/2006/relationships/hyperlink" Target="https://drive.google.com/uc?export=view&amp;id=1EUviRSPK9N5MCDObo27mr0hk6B0AGB5n" TargetMode="External"/><Relationship Id="rId31" Type="http://schemas.openxmlformats.org/officeDocument/2006/relationships/hyperlink" Target="https://drive.google.com/uc?export=view&amp;id=1AJMgt1zHmJqnVcvTDuyjv6-Il7onb5I7" TargetMode="External"/><Relationship Id="rId52" Type="http://schemas.openxmlformats.org/officeDocument/2006/relationships/hyperlink" Target="https://drive.google.com/uc?export=view&amp;id=1IrD_V4L39udmFHItFZqeMGxzUq-rC7Fw" TargetMode="External"/><Relationship Id="rId73" Type="http://schemas.openxmlformats.org/officeDocument/2006/relationships/control" Target="../activeX/activeX8.xml"/><Relationship Id="rId94" Type="http://schemas.openxmlformats.org/officeDocument/2006/relationships/image" Target="../media/image18.emf"/><Relationship Id="rId148" Type="http://schemas.openxmlformats.org/officeDocument/2006/relationships/image" Target="../media/image41.emf"/><Relationship Id="rId169" Type="http://schemas.openxmlformats.org/officeDocument/2006/relationships/control" Target="../activeX/activeX64.xml"/><Relationship Id="rId4" Type="http://schemas.openxmlformats.org/officeDocument/2006/relationships/hyperlink" Target="https://drive.google.com/uc?export=view&amp;id=1Cs852QWd7LOlDOSJtcKYTm6YV5T4MFE2" TargetMode="External"/><Relationship Id="rId180" Type="http://schemas.openxmlformats.org/officeDocument/2006/relationships/control" Target="../activeX/activeX70.xml"/><Relationship Id="rId215" Type="http://schemas.openxmlformats.org/officeDocument/2006/relationships/control" Target="../activeX/activeX89.xml"/><Relationship Id="rId236" Type="http://schemas.openxmlformats.org/officeDocument/2006/relationships/control" Target="../activeX/activeX101.xml"/><Relationship Id="rId257" Type="http://schemas.openxmlformats.org/officeDocument/2006/relationships/control" Target="../activeX/activeX112.xml"/><Relationship Id="rId278" Type="http://schemas.openxmlformats.org/officeDocument/2006/relationships/image" Target="../media/image99.emf"/><Relationship Id="rId42" Type="http://schemas.openxmlformats.org/officeDocument/2006/relationships/hyperlink" Target="https://drive.google.com/uc?export=view&amp;id=1i6EURNia2ncy9JIW7Raddkn3ZpTGJ4uE" TargetMode="External"/><Relationship Id="rId84" Type="http://schemas.openxmlformats.org/officeDocument/2006/relationships/control" Target="../activeX/activeX14.xml"/><Relationship Id="rId138" Type="http://schemas.openxmlformats.org/officeDocument/2006/relationships/image" Target="../media/image37.emf"/><Relationship Id="rId191" Type="http://schemas.openxmlformats.org/officeDocument/2006/relationships/image" Target="../media/image60.emf"/><Relationship Id="rId205" Type="http://schemas.openxmlformats.org/officeDocument/2006/relationships/image" Target="../media/image67.emf"/><Relationship Id="rId247" Type="http://schemas.openxmlformats.org/officeDocument/2006/relationships/image" Target="../media/image85.emf"/><Relationship Id="rId107" Type="http://schemas.openxmlformats.org/officeDocument/2006/relationships/control" Target="../activeX/activeX27.xml"/><Relationship Id="rId289" Type="http://schemas.openxmlformats.org/officeDocument/2006/relationships/control" Target="../activeX/activeX129.xml"/><Relationship Id="rId11" Type="http://schemas.openxmlformats.org/officeDocument/2006/relationships/hyperlink" Target="https://drive.google.com/uc?export=view&amp;id=1y-3g-5vLREXqn-WzGUaSoGk0XsDu5EN7" TargetMode="External"/><Relationship Id="rId53" Type="http://schemas.openxmlformats.org/officeDocument/2006/relationships/hyperlink" Target="https://drive.google.com/uc?export=view&amp;id=1c9hxC9SR7paZWwr85JoSSpxmiVbdDXaT" TargetMode="External"/><Relationship Id="rId149" Type="http://schemas.openxmlformats.org/officeDocument/2006/relationships/control" Target="../activeX/activeX52.xml"/><Relationship Id="rId95" Type="http://schemas.openxmlformats.org/officeDocument/2006/relationships/control" Target="../activeX/activeX21.xml"/><Relationship Id="rId160" Type="http://schemas.openxmlformats.org/officeDocument/2006/relationships/image" Target="../media/image47.emf"/><Relationship Id="rId216" Type="http://schemas.openxmlformats.org/officeDocument/2006/relationships/image" Target="../media/image71.emf"/><Relationship Id="rId258" Type="http://schemas.openxmlformats.org/officeDocument/2006/relationships/control" Target="../activeX/activeX113.xml"/><Relationship Id="rId22" Type="http://schemas.openxmlformats.org/officeDocument/2006/relationships/hyperlink" Target="https://drive.google.com/uc?export=view&amp;id=182j-1wYzBqWAS7fKOE0cN8tO3w7kTDUu" TargetMode="External"/><Relationship Id="rId64" Type="http://schemas.openxmlformats.org/officeDocument/2006/relationships/image" Target="../media/image5.emf"/><Relationship Id="rId118" Type="http://schemas.openxmlformats.org/officeDocument/2006/relationships/image" Target="../media/image28.emf"/><Relationship Id="rId171" Type="http://schemas.openxmlformats.org/officeDocument/2006/relationships/control" Target="../activeX/activeX65.xml"/><Relationship Id="rId227" Type="http://schemas.openxmlformats.org/officeDocument/2006/relationships/image" Target="../media/image75.emf"/><Relationship Id="rId269" Type="http://schemas.openxmlformats.org/officeDocument/2006/relationships/image" Target="../media/image95.emf"/><Relationship Id="rId33" Type="http://schemas.openxmlformats.org/officeDocument/2006/relationships/hyperlink" Target="https://drive.google.com/uc?export=view&amp;id=14aLYGaQ3gl9EAyiNkYGVqtAGw3K0Zmgo" TargetMode="External"/><Relationship Id="rId129" Type="http://schemas.openxmlformats.org/officeDocument/2006/relationships/control" Target="../activeX/activeX41.xml"/><Relationship Id="rId280" Type="http://schemas.openxmlformats.org/officeDocument/2006/relationships/image" Target="../media/image100.emf"/><Relationship Id="rId75" Type="http://schemas.openxmlformats.org/officeDocument/2006/relationships/control" Target="../activeX/activeX9.xml"/><Relationship Id="rId140" Type="http://schemas.openxmlformats.org/officeDocument/2006/relationships/image" Target="../media/image38.emf"/><Relationship Id="rId182" Type="http://schemas.openxmlformats.org/officeDocument/2006/relationships/control" Target="../activeX/activeX7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3" Type="http://schemas.openxmlformats.org/officeDocument/2006/relationships/hyperlink" Target="https://drive.google.com/uc?export=view&amp;id=1pG1cATfzPYMXgYZvNssOD97nhU1FbQ-Y" TargetMode="External"/><Relationship Id="rId18" Type="http://schemas.openxmlformats.org/officeDocument/2006/relationships/hyperlink" Target="https://drive.google.com/uc?export=view&amp;id=1X-uz5BCn2vDk7O4UjWeRgeJc5jZzl8wl" TargetMode="External"/><Relationship Id="rId26" Type="http://schemas.openxmlformats.org/officeDocument/2006/relationships/hyperlink" Target="https://drive.google.com/uc?export=view&amp;id=1AJMgt1zHmJqnVcvTDuyjv6-Il7onb5I7" TargetMode="External"/><Relationship Id="rId39" Type="http://schemas.openxmlformats.org/officeDocument/2006/relationships/hyperlink" Target="https://drive.google.com/uc?export=view&amp;id=1buTQErop_Q5TtD2SdaCr9v1NNuOvsfUt" TargetMode="External"/><Relationship Id="rId21" Type="http://schemas.openxmlformats.org/officeDocument/2006/relationships/hyperlink" Target="https://drive.google.com/uc?export=view&amp;id=1MAmH8k9RUmhDkBj_zZM249Ey0Et9sybg" TargetMode="External"/><Relationship Id="rId34" Type="http://schemas.openxmlformats.org/officeDocument/2006/relationships/hyperlink" Target="https://drive.google.com/file/d/1AHiYOwEnci-HySzsZi-f5qLHYfZNPao5/view?usp=sharing" TargetMode="External"/><Relationship Id="rId42" Type="http://schemas.openxmlformats.org/officeDocument/2006/relationships/hyperlink" Target="https://drive.google.com/uc?export=view&amp;id=1yjDdEEjPwJ1W07SBNpzwAfT_e571mCtF" TargetMode="External"/><Relationship Id="rId47" Type="http://schemas.openxmlformats.org/officeDocument/2006/relationships/hyperlink" Target="https://drive.google.com/uc?export=view&amp;id=1CfmQteVxvPIUiQFzadRViWix3D7qyr09" TargetMode="External"/><Relationship Id="rId50" Type="http://schemas.openxmlformats.org/officeDocument/2006/relationships/hyperlink" Target="https://drive.google.com/uc?export=view&amp;id=1I3ziX1ea87r1I4MUePDZ7FU2yG8kdywJ" TargetMode="External"/><Relationship Id="rId55" Type="http://schemas.openxmlformats.org/officeDocument/2006/relationships/hyperlink" Target="https://drive.google.com/uc?export=view&amp;id=1nVZlB8uGy_sOTID7mF82yvYvy6a1v72D" TargetMode="External"/><Relationship Id="rId7" Type="http://schemas.openxmlformats.org/officeDocument/2006/relationships/hyperlink" Target="https://drive.google.com/uc?export=view&amp;id=1tod3suu3TGeYpg2UWuPF7_sCYWs9Dfn2" TargetMode="External"/><Relationship Id="rId2" Type="http://schemas.openxmlformats.org/officeDocument/2006/relationships/hyperlink" Target="https://drive.google.com/uc?export=view&amp;id=1Z2OQ56fkfVjJw0AuCNzC8e0nnJ6ZDLzy" TargetMode="External"/><Relationship Id="rId16" Type="http://schemas.openxmlformats.org/officeDocument/2006/relationships/hyperlink" Target="https://drive.google.com/uc?export=view&amp;id=1NF7k3b3oS1S8LQlkflJCkDAJYYGcjXnG" TargetMode="External"/><Relationship Id="rId29" Type="http://schemas.openxmlformats.org/officeDocument/2006/relationships/hyperlink" Target="https://drive.google.com/uc?export=view&amp;id=1SnJjVOJh9lkCPpVJ4Ti1zmpjNKmDAsDP" TargetMode="External"/><Relationship Id="rId11" Type="http://schemas.openxmlformats.org/officeDocument/2006/relationships/hyperlink" Target="https://drive.google.com/uc?export=view&amp;id=1y-3g-5vLREXqn-WzGUaSoGk0XsDu5EN7" TargetMode="External"/><Relationship Id="rId24" Type="http://schemas.openxmlformats.org/officeDocument/2006/relationships/hyperlink" Target="https://drive.google.com/uc?export=view&amp;id=1ESfa66M10tlvlc_F0i_nHPOG9II1P6aM" TargetMode="External"/><Relationship Id="rId32" Type="http://schemas.openxmlformats.org/officeDocument/2006/relationships/hyperlink" Target="https://drive.google.com/file/d/1V2SNubL-u4wawIVMuf1132wJp6K6gqjq/view?usp=sharing" TargetMode="External"/><Relationship Id="rId37" Type="http://schemas.openxmlformats.org/officeDocument/2006/relationships/hyperlink" Target="https://drive.google.com/uc?export=view&amp;id=1Kz-W1_0vQHwm2CpktYZgD7VkhwFbKfG2" TargetMode="External"/><Relationship Id="rId40" Type="http://schemas.openxmlformats.org/officeDocument/2006/relationships/hyperlink" Target="https://drive.google.com/uc?export=view&amp;id=1Fsc3jHYu-Xd99gBP12EoFfT-W4NB7Jp7" TargetMode="External"/><Relationship Id="rId45" Type="http://schemas.openxmlformats.org/officeDocument/2006/relationships/hyperlink" Target="https://drive.google.com/uc?export=view&amp;id=1-CROxP37SDd7nOJVb8qVbX02GqMFqA9N" TargetMode="External"/><Relationship Id="rId53" Type="http://schemas.openxmlformats.org/officeDocument/2006/relationships/hyperlink" Target="https://drive.google.com/uc?export=view&amp;id=1DFcj19suTWjccZPwt6ixvZTqReGYyXAc" TargetMode="External"/><Relationship Id="rId58" Type="http://schemas.openxmlformats.org/officeDocument/2006/relationships/hyperlink" Target="https://drive.google.com/uc?export=view&amp;id=1c9hxC9SR7paZWwr85JoSSpxmiVbdDXaT" TargetMode="External"/><Relationship Id="rId5" Type="http://schemas.openxmlformats.org/officeDocument/2006/relationships/hyperlink" Target="https://drive.google.com/uc?export=view&amp;id=1Y1Ou2Ba5EMt5Tk5lQubXsV9Oa_zPA3Vf" TargetMode="External"/><Relationship Id="rId61" Type="http://schemas.openxmlformats.org/officeDocument/2006/relationships/printerSettings" Target="../printerSettings/printerSettings5.bin"/><Relationship Id="rId19" Type="http://schemas.openxmlformats.org/officeDocument/2006/relationships/hyperlink" Target="https://drive.google.com/uc?export=view&amp;id=1eP7iew7yfLW-WHO4w5R9ewG1zhjCddU3" TargetMode="External"/><Relationship Id="rId14" Type="http://schemas.openxmlformats.org/officeDocument/2006/relationships/hyperlink" Target="https://drive.google.com/uc?export=view&amp;id=1qrLjURSPYcHQdiSXzIJRd-Fw1iKXcWku" TargetMode="External"/><Relationship Id="rId22" Type="http://schemas.openxmlformats.org/officeDocument/2006/relationships/hyperlink" Target="https://drive.google.com/uc?export=view&amp;id=182j-1wYzBqWAS7fKOE0cN8tO3w7kTDUu" TargetMode="External"/><Relationship Id="rId27" Type="http://schemas.openxmlformats.org/officeDocument/2006/relationships/hyperlink" Target="https://drive.google.com/uc?export=view&amp;id=1hsKhywDbHl8Sl62VO9gu7GZf4PzZS9I8" TargetMode="External"/><Relationship Id="rId30" Type="http://schemas.openxmlformats.org/officeDocument/2006/relationships/hyperlink" Target="https://drive.google.com/uc?export=view&amp;id=1E-FBgFcqx2YhmdpUG_vIoWQBgWRJOVZ2" TargetMode="External"/><Relationship Id="rId35" Type="http://schemas.openxmlformats.org/officeDocument/2006/relationships/hyperlink" Target="https://drive.google.com/uc?export=view&amp;id=1AHiYOwEnci-HySzsZi-f5qLHYfZNPao5" TargetMode="External"/><Relationship Id="rId43" Type="http://schemas.openxmlformats.org/officeDocument/2006/relationships/hyperlink" Target="https://drive.google.com/uc?export=view&amp;id=14aLYGaQ3gl9EAyiNkYGVqtAGw3K0Zmgo" TargetMode="External"/><Relationship Id="rId48" Type="http://schemas.openxmlformats.org/officeDocument/2006/relationships/hyperlink" Target="https://drive.google.com/uc?export=view&amp;id=10_65rE8obBcF5eEMn774izBD2U6-aYSf" TargetMode="External"/><Relationship Id="rId56" Type="http://schemas.openxmlformats.org/officeDocument/2006/relationships/hyperlink" Target="https://drive.google.com/uc?export=view&amp;id=1QoKfYt-4iwgjtOPrJX0vaINAwiP4c6co" TargetMode="External"/><Relationship Id="rId8" Type="http://schemas.openxmlformats.org/officeDocument/2006/relationships/hyperlink" Target="https://drive.google.com/uc?export=view&amp;id=1UBeklR5vZ70XCVHRTcDib80Zynz5Qn7f" TargetMode="External"/><Relationship Id="rId51" Type="http://schemas.openxmlformats.org/officeDocument/2006/relationships/hyperlink" Target="https://drive.google.com/uc?export=view&amp;id=1LL8Bgsc6SoCO7MgvhX78Tdv6hxIdUzec" TargetMode="External"/><Relationship Id="rId3" Type="http://schemas.openxmlformats.org/officeDocument/2006/relationships/hyperlink" Target="https://drive.google.com/uc?export=view&amp;id=1nQ4MDqZa75TemdSk0YFiZ1y9os7TOxnb" TargetMode="External"/><Relationship Id="rId12" Type="http://schemas.openxmlformats.org/officeDocument/2006/relationships/hyperlink" Target="https://drive.google.com/uc?export=view&amp;id=1EUviRSPK9N5MCDObo27mr0hk6B0AGB5n" TargetMode="External"/><Relationship Id="rId17" Type="http://schemas.openxmlformats.org/officeDocument/2006/relationships/hyperlink" Target="https://drive.google.com/uc?export=view&amp;id=1-FDlXD0wGmO8yOCa74LEgW1-8vZD_A93" TargetMode="External"/><Relationship Id="rId25" Type="http://schemas.openxmlformats.org/officeDocument/2006/relationships/hyperlink" Target="https://drive.google.com/uc?export=view&amp;id=1h58iYwMl14vmNvukBl1m0PXIdaR7TVOr" TargetMode="External"/><Relationship Id="rId33" Type="http://schemas.openxmlformats.org/officeDocument/2006/relationships/hyperlink" Target="https://drive.google.com/uc?export=view&amp;id=1V2SNubL-u4wawIVMuf1132wJp6K6gqjq" TargetMode="External"/><Relationship Id="rId38" Type="http://schemas.openxmlformats.org/officeDocument/2006/relationships/hyperlink" Target="https://drive.google.com/uc?export=view&amp;id=1VicijtLg6yukQh7q2K3z1gVPaBGMoXvr" TargetMode="External"/><Relationship Id="rId46" Type="http://schemas.openxmlformats.org/officeDocument/2006/relationships/hyperlink" Target="https://drive.google.com/uc?export=view&amp;id=1i6EURNia2ncy9JIW7Raddkn3ZpTGJ4uE" TargetMode="External"/><Relationship Id="rId59" Type="http://schemas.openxmlformats.org/officeDocument/2006/relationships/hyperlink" Target="https://drive.google.com/uc?export=view&amp;id=1nVZlB8uGy_sOTID7mF82yvYvy6a1v72D" TargetMode="External"/><Relationship Id="rId20" Type="http://schemas.openxmlformats.org/officeDocument/2006/relationships/hyperlink" Target="https://drive.google.com/uc?export=view&amp;id=1p-_0SBi-0mYgzKbA6ZQa2dv146ERHwHc" TargetMode="External"/><Relationship Id="rId41" Type="http://schemas.openxmlformats.org/officeDocument/2006/relationships/hyperlink" Target="https://drive.google.com/uc?export=view&amp;id=1KVMi6dIpV6gE8Y_XW5bsDQULnchNc0AL" TargetMode="External"/><Relationship Id="rId54" Type="http://schemas.openxmlformats.org/officeDocument/2006/relationships/hyperlink" Target="https://drive.google.com/uc?export=view&amp;id=1KgDbPra2SeFO--eH8UMXAM45UShDkpqc" TargetMode="External"/><Relationship Id="rId1" Type="http://schemas.openxmlformats.org/officeDocument/2006/relationships/hyperlink" Target="https://drive.google.com/uc?export=view&amp;id=1GuV7YmnBwEfKe3ABunftIYvj5RrcUh9e" TargetMode="External"/><Relationship Id="rId6" Type="http://schemas.openxmlformats.org/officeDocument/2006/relationships/hyperlink" Target="https://drive.google.com/uc?export=view&amp;id=1904q2jMr4M3VeFWkrm1oGPvER32INInz" TargetMode="External"/><Relationship Id="rId15" Type="http://schemas.openxmlformats.org/officeDocument/2006/relationships/hyperlink" Target="https://drive.google.com/uc?export=view&amp;id=1VBtBoUQvleTWJ08nfrUqriT93nYx1irK" TargetMode="External"/><Relationship Id="rId23" Type="http://schemas.openxmlformats.org/officeDocument/2006/relationships/hyperlink" Target="https://drive.google.com/uc?export=view&amp;id=1rNrVxB46XTB0X_hTWfWcO9uo4Iu06-E1" TargetMode="External"/><Relationship Id="rId28" Type="http://schemas.openxmlformats.org/officeDocument/2006/relationships/hyperlink" Target="https://drive.google.com/uc?export=view&amp;id=1pUZv2KOkaeS37ocjcKGcTiTr219b2blz" TargetMode="External"/><Relationship Id="rId36" Type="http://schemas.openxmlformats.org/officeDocument/2006/relationships/hyperlink" Target="https://drive.google.com/file/d/1LL8Bgsc6SoCO7MgvhX78Tdv6hxIdUzec/view?usp=sharing" TargetMode="External"/><Relationship Id="rId49" Type="http://schemas.openxmlformats.org/officeDocument/2006/relationships/hyperlink" Target="https://drive.google.com/uc?export=view&amp;id=10v7putu3_WOhObL6SauVECpJs-Nm6nKZ" TargetMode="External"/><Relationship Id="rId57" Type="http://schemas.openxmlformats.org/officeDocument/2006/relationships/hyperlink" Target="https://drive.google.com/uc?export=view&amp;id=1IrD_V4L39udmFHItFZqeMGxzUq-rC7Fw" TargetMode="External"/><Relationship Id="rId10" Type="http://schemas.openxmlformats.org/officeDocument/2006/relationships/hyperlink" Target="https://drive.google.com/uc?export=view&amp;id=1EUviRSPK9N5MCDObo27mr0hk6B0AGB5n" TargetMode="External"/><Relationship Id="rId31" Type="http://schemas.openxmlformats.org/officeDocument/2006/relationships/hyperlink" Target="https://drive.google.com/uc?export=view&amp;id=1vYyZLRn9Kir0-i7s4GQFsd2Se3vgHzk8" TargetMode="External"/><Relationship Id="rId44" Type="http://schemas.openxmlformats.org/officeDocument/2006/relationships/hyperlink" Target="https://drive.google.com/uc?export=view&amp;id=1K5NpDukqZBJHVXgwYAmLg0djkQcIRYrD" TargetMode="External"/><Relationship Id="rId52" Type="http://schemas.openxmlformats.org/officeDocument/2006/relationships/hyperlink" Target="https://drive.google.com/uc?export=view&amp;id=1ZQEEfNYhZxRXASR6DAYMR7ma7k__D4OU" TargetMode="External"/><Relationship Id="rId60" Type="http://schemas.openxmlformats.org/officeDocument/2006/relationships/hyperlink" Target="https://drive.google.com/uc?export=view&amp;id=1UxMqQmPcpO7HP1VkdPZtOD37K6Qj-tAb" TargetMode="External"/><Relationship Id="rId4" Type="http://schemas.openxmlformats.org/officeDocument/2006/relationships/hyperlink" Target="https://drive.google.com/uc?export=view&amp;id=1Cs852QWd7LOlDOSJtcKYTm6YV5T4MFE2" TargetMode="External"/><Relationship Id="rId9" Type="http://schemas.openxmlformats.org/officeDocument/2006/relationships/hyperlink" Target="https://drive.google.com/uc?export=view&amp;id=1TZh--G6ZQz30cCAwA4k54jPWP0O1gKPr" TargetMode="Externa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B2:B56"/>
  <sheetViews>
    <sheetView tabSelected="1" workbookViewId="0"/>
  </sheetViews>
  <sheetFormatPr baseColWidth="10" defaultColWidth="9.140625" defaultRowHeight="18.75" x14ac:dyDescent="0.3"/>
  <cols>
    <col min="2" max="2" width="107.85546875" style="1" customWidth="1"/>
  </cols>
  <sheetData>
    <row r="2" spans="2:2" ht="26.25" x14ac:dyDescent="0.25">
      <c r="B2" s="80" t="s">
        <v>215</v>
      </c>
    </row>
    <row r="3" spans="2:2" s="75" customFormat="1" ht="37.5" x14ac:dyDescent="0.25">
      <c r="B3" s="79" t="s">
        <v>202</v>
      </c>
    </row>
    <row r="4" spans="2:2" s="75" customFormat="1" x14ac:dyDescent="0.25">
      <c r="B4" s="79"/>
    </row>
    <row r="5" spans="2:2" s="75" customFormat="1" ht="37.5" x14ac:dyDescent="0.25">
      <c r="B5" s="79" t="s">
        <v>203</v>
      </c>
    </row>
    <row r="6" spans="2:2" s="75" customFormat="1" x14ac:dyDescent="0.25">
      <c r="B6" s="79"/>
    </row>
    <row r="7" spans="2:2" ht="27.6" customHeight="1" x14ac:dyDescent="0.3">
      <c r="B7" s="82" t="s">
        <v>344</v>
      </c>
    </row>
    <row r="8" spans="2:2" s="75" customFormat="1" ht="27.6" customHeight="1" x14ac:dyDescent="0.3">
      <c r="B8" s="82"/>
    </row>
    <row r="9" spans="2:2" s="75" customFormat="1" ht="26.25" x14ac:dyDescent="0.25">
      <c r="B9" s="80" t="s">
        <v>216</v>
      </c>
    </row>
    <row r="10" spans="2:2" ht="75.95" customHeight="1" x14ac:dyDescent="0.3">
      <c r="B10" s="156" t="s">
        <v>214</v>
      </c>
    </row>
    <row r="11" spans="2:2" s="75" customFormat="1" ht="30" customHeight="1" x14ac:dyDescent="0.3">
      <c r="B11" s="156" t="s">
        <v>217</v>
      </c>
    </row>
    <row r="12" spans="2:2" s="59" customFormat="1" ht="50.45" customHeight="1" x14ac:dyDescent="0.3">
      <c r="B12" s="156" t="s">
        <v>204</v>
      </c>
    </row>
    <row r="13" spans="2:2" s="59" customFormat="1" ht="21" customHeight="1" x14ac:dyDescent="0.3">
      <c r="B13" s="156"/>
    </row>
    <row r="14" spans="2:2" s="75" customFormat="1" ht="37.5" x14ac:dyDescent="0.25">
      <c r="B14" s="79" t="s">
        <v>218</v>
      </c>
    </row>
    <row r="15" spans="2:2" ht="46.5" customHeight="1" x14ac:dyDescent="0.25">
      <c r="B15" s="81" t="s">
        <v>205</v>
      </c>
    </row>
    <row r="16" spans="2:2" s="75" customFormat="1" x14ac:dyDescent="0.25">
      <c r="B16" s="138"/>
    </row>
    <row r="17" spans="2:2" s="75" customFormat="1" x14ac:dyDescent="0.3">
      <c r="B17" s="77"/>
    </row>
    <row r="18" spans="2:2" ht="26.25" x14ac:dyDescent="0.25">
      <c r="B18" s="136" t="s">
        <v>201</v>
      </c>
    </row>
    <row r="19" spans="2:2" x14ac:dyDescent="0.25">
      <c r="B19" s="79" t="s">
        <v>199</v>
      </c>
    </row>
    <row r="20" spans="2:2" x14ac:dyDescent="0.25">
      <c r="B20" s="79" t="s">
        <v>200</v>
      </c>
    </row>
    <row r="21" spans="2:2" x14ac:dyDescent="0.25">
      <c r="B21" s="79" t="s">
        <v>195</v>
      </c>
    </row>
    <row r="22" spans="2:2" s="75" customFormat="1" x14ac:dyDescent="0.3">
      <c r="B22" s="157"/>
    </row>
    <row r="23" spans="2:2" x14ac:dyDescent="0.25">
      <c r="B23" s="79" t="s">
        <v>196</v>
      </c>
    </row>
    <row r="24" spans="2:2" x14ac:dyDescent="0.25">
      <c r="B24" s="79" t="s">
        <v>197</v>
      </c>
    </row>
    <row r="25" spans="2:2" x14ac:dyDescent="0.25">
      <c r="B25" s="79" t="s">
        <v>198</v>
      </c>
    </row>
    <row r="26" spans="2:2" x14ac:dyDescent="0.25">
      <c r="B26" s="78"/>
    </row>
    <row r="27" spans="2:2" x14ac:dyDescent="0.25">
      <c r="B27" s="78"/>
    </row>
    <row r="49" spans="2:2" ht="52.5" x14ac:dyDescent="0.25">
      <c r="B49" s="136" t="s">
        <v>716</v>
      </c>
    </row>
    <row r="50" spans="2:2" ht="30" x14ac:dyDescent="0.25">
      <c r="B50" s="249" t="s">
        <v>709</v>
      </c>
    </row>
    <row r="51" spans="2:2" ht="15" x14ac:dyDescent="0.25">
      <c r="B51" s="249" t="s">
        <v>710</v>
      </c>
    </row>
    <row r="52" spans="2:2" ht="15" x14ac:dyDescent="0.25">
      <c r="B52" s="249" t="s">
        <v>711</v>
      </c>
    </row>
    <row r="53" spans="2:2" ht="15" x14ac:dyDescent="0.25">
      <c r="B53" s="249" t="s">
        <v>712</v>
      </c>
    </row>
    <row r="54" spans="2:2" ht="30" x14ac:dyDescent="0.25">
      <c r="B54" s="249" t="s">
        <v>713</v>
      </c>
    </row>
    <row r="55" spans="2:2" ht="15" x14ac:dyDescent="0.25">
      <c r="B55" s="249" t="s">
        <v>714</v>
      </c>
    </row>
    <row r="56" spans="2:2" ht="15" x14ac:dyDescent="0.25">
      <c r="B56" s="249" t="s">
        <v>715</v>
      </c>
    </row>
  </sheetData>
  <sheetProtection algorithmName="SHA-512" hashValue="3qbjiojLWsb+dodIzHNZpbNBMRskQCscEY733yDVNhDwrTmG858OG1hoqsPBJ/pRZh14tfm6jevP061KQy493w==" saltValue="F4bCP6IYilNsg6quRm1/Pg==" spinCount="100000" sheet="1" objects="1" scenarios="1"/>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5">
    <pageSetUpPr fitToPage="1"/>
  </sheetPr>
  <dimension ref="B1:O110"/>
  <sheetViews>
    <sheetView topLeftCell="C1" workbookViewId="0">
      <selection activeCell="D36" sqref="D36"/>
    </sheetView>
  </sheetViews>
  <sheetFormatPr baseColWidth="10" defaultColWidth="8.7109375" defaultRowHeight="15" x14ac:dyDescent="0.25"/>
  <cols>
    <col min="1" max="1" width="2.85546875" style="84" customWidth="1"/>
    <col min="2" max="3" width="5.140625" style="83" customWidth="1"/>
    <col min="4" max="4" width="11.42578125" style="84" customWidth="1"/>
    <col min="5" max="5" width="10" style="84" customWidth="1"/>
    <col min="6" max="6" width="18.5703125" style="134" customWidth="1"/>
    <col min="7" max="7" width="16.140625" style="84" customWidth="1"/>
    <col min="8" max="8" width="18.85546875" style="84" customWidth="1"/>
    <col min="9" max="9" width="23.7109375" style="84" customWidth="1"/>
    <col min="10" max="10" width="11.28515625" style="84" bestFit="1" customWidth="1"/>
    <col min="11" max="11" width="8.7109375" style="84" bestFit="1" customWidth="1"/>
    <col min="12" max="12" width="9.7109375" style="84" bestFit="1" customWidth="1"/>
    <col min="13" max="13" width="12.28515625" style="84" bestFit="1" customWidth="1"/>
    <col min="14" max="14" width="4.5703125" style="84" customWidth="1"/>
    <col min="15" max="15" width="8.7109375" style="84"/>
    <col min="16" max="16" width="50.5703125" style="84" customWidth="1"/>
    <col min="17" max="22" width="8.7109375" style="84"/>
    <col min="23" max="23" width="16.42578125" style="84" bestFit="1" customWidth="1"/>
    <col min="24" max="24" width="9.140625" style="84" bestFit="1" customWidth="1"/>
    <col min="25" max="25" width="11.140625" style="84" bestFit="1" customWidth="1"/>
    <col min="26" max="26" width="13.5703125" style="84" bestFit="1" customWidth="1"/>
    <col min="27" max="16384" width="8.7109375" style="84"/>
  </cols>
  <sheetData>
    <row r="1" spans="2:14" ht="32.1" customHeight="1" thickBot="1" x14ac:dyDescent="0.4">
      <c r="D1" s="281" t="s">
        <v>190</v>
      </c>
      <c r="E1" s="281"/>
      <c r="F1" s="281"/>
      <c r="G1" s="281"/>
      <c r="H1" s="281"/>
    </row>
    <row r="2" spans="2:14" ht="12.6" customHeight="1" thickTop="1" x14ac:dyDescent="0.25">
      <c r="B2" s="292"/>
      <c r="C2" s="296"/>
      <c r="D2" s="294" t="s">
        <v>48</v>
      </c>
      <c r="E2" s="294"/>
      <c r="F2" s="307" t="s">
        <v>193</v>
      </c>
      <c r="G2" s="307"/>
      <c r="H2" s="305" t="s">
        <v>172</v>
      </c>
      <c r="I2" s="305"/>
      <c r="J2" s="305"/>
      <c r="K2" s="305"/>
      <c r="L2" s="305"/>
      <c r="M2" s="305"/>
      <c r="N2" s="301"/>
    </row>
    <row r="3" spans="2:14" ht="12.6" customHeight="1" x14ac:dyDescent="0.25">
      <c r="B3" s="293"/>
      <c r="C3" s="297"/>
      <c r="D3" s="295"/>
      <c r="E3" s="295"/>
      <c r="F3" s="308"/>
      <c r="G3" s="308"/>
      <c r="H3" s="306"/>
      <c r="I3" s="306"/>
      <c r="J3" s="306"/>
      <c r="K3" s="306"/>
      <c r="L3" s="306"/>
      <c r="M3" s="306"/>
      <c r="N3" s="302"/>
    </row>
    <row r="4" spans="2:14" ht="12.6" customHeight="1" x14ac:dyDescent="0.25">
      <c r="B4" s="293"/>
      <c r="C4" s="297"/>
      <c r="D4" s="295"/>
      <c r="E4" s="295"/>
      <c r="F4" s="308"/>
      <c r="G4" s="308"/>
      <c r="H4" s="306"/>
      <c r="I4" s="306"/>
      <c r="J4" s="306"/>
      <c r="K4" s="306"/>
      <c r="L4" s="306"/>
      <c r="M4" s="306"/>
      <c r="N4" s="302"/>
    </row>
    <row r="5" spans="2:14" ht="12.6" customHeight="1" x14ac:dyDescent="0.25">
      <c r="B5" s="293"/>
      <c r="C5" s="297"/>
      <c r="D5" s="295"/>
      <c r="E5" s="295"/>
      <c r="F5" s="308"/>
      <c r="G5" s="308"/>
      <c r="H5" s="306"/>
      <c r="I5" s="306"/>
      <c r="J5" s="306"/>
      <c r="K5" s="306"/>
      <c r="L5" s="306"/>
      <c r="M5" s="306"/>
      <c r="N5" s="302"/>
    </row>
    <row r="6" spans="2:14" ht="39.6" customHeight="1" x14ac:dyDescent="0.25">
      <c r="B6" s="293"/>
      <c r="C6" s="297"/>
      <c r="D6" s="295"/>
      <c r="E6" s="295"/>
      <c r="F6" s="308"/>
      <c r="G6" s="308"/>
      <c r="H6" s="306"/>
      <c r="I6" s="306"/>
      <c r="J6" s="306"/>
      <c r="K6" s="306"/>
      <c r="L6" s="306"/>
      <c r="M6" s="306"/>
      <c r="N6" s="302"/>
    </row>
    <row r="7" spans="2:14" s="90" customFormat="1" ht="16.5" customHeight="1" x14ac:dyDescent="0.25">
      <c r="B7" s="85"/>
      <c r="C7" s="86"/>
      <c r="D7" s="87"/>
      <c r="E7" s="87"/>
      <c r="F7" s="251"/>
      <c r="G7" s="251"/>
      <c r="H7" s="88"/>
      <c r="I7" s="88"/>
      <c r="J7" s="88"/>
      <c r="K7" s="88"/>
      <c r="L7" s="88"/>
      <c r="M7" s="88"/>
      <c r="N7" s="89"/>
    </row>
    <row r="8" spans="2:14" s="90" customFormat="1" ht="9" customHeight="1" x14ac:dyDescent="0.25">
      <c r="B8" s="164"/>
      <c r="C8" s="159"/>
      <c r="D8" s="160"/>
      <c r="E8" s="160"/>
      <c r="F8" s="161"/>
      <c r="G8" s="161"/>
      <c r="H8" s="162"/>
      <c r="I8" s="162"/>
      <c r="J8" s="162"/>
      <c r="K8" s="162"/>
      <c r="L8" s="162"/>
      <c r="M8" s="162"/>
      <c r="N8" s="163"/>
    </row>
    <row r="9" spans="2:14" ht="18" x14ac:dyDescent="0.25">
      <c r="B9" s="91"/>
      <c r="C9" s="92"/>
      <c r="D9" s="93" t="s">
        <v>126</v>
      </c>
      <c r="E9" s="94"/>
      <c r="F9" s="303"/>
      <c r="G9" s="304"/>
      <c r="H9" s="92"/>
      <c r="I9" s="111" t="s">
        <v>309</v>
      </c>
      <c r="J9" s="309"/>
      <c r="K9" s="310"/>
      <c r="L9" s="92"/>
      <c r="M9" s="92"/>
      <c r="N9" s="95"/>
    </row>
    <row r="10" spans="2:14" x14ac:dyDescent="0.25">
      <c r="B10" s="91"/>
      <c r="C10" s="92"/>
      <c r="D10" s="96" t="s">
        <v>166</v>
      </c>
      <c r="E10" s="94"/>
      <c r="F10" s="97"/>
      <c r="G10" s="92"/>
      <c r="H10" s="92"/>
      <c r="I10" s="92" t="s">
        <v>169</v>
      </c>
      <c r="J10" s="92"/>
      <c r="K10" s="92"/>
      <c r="L10" s="92"/>
      <c r="M10" s="92"/>
      <c r="N10" s="95"/>
    </row>
    <row r="11" spans="2:14" x14ac:dyDescent="0.25">
      <c r="B11" s="91"/>
      <c r="C11" s="92"/>
      <c r="D11" s="96"/>
      <c r="E11" s="92"/>
      <c r="F11" s="92"/>
      <c r="G11" s="92"/>
      <c r="H11" s="92"/>
      <c r="I11" s="92"/>
      <c r="J11" s="98"/>
      <c r="K11" s="92"/>
      <c r="L11" s="99"/>
      <c r="M11" s="99"/>
      <c r="N11" s="95"/>
    </row>
    <row r="12" spans="2:14" ht="18" x14ac:dyDescent="0.25">
      <c r="B12" s="91"/>
      <c r="C12" s="92"/>
      <c r="D12" s="101" t="s">
        <v>211</v>
      </c>
      <c r="E12" s="98"/>
      <c r="F12" s="98"/>
      <c r="G12" s="98"/>
      <c r="H12" s="92"/>
      <c r="I12" s="155" t="s">
        <v>212</v>
      </c>
      <c r="J12" s="137"/>
      <c r="K12" s="96"/>
      <c r="L12" s="96"/>
      <c r="M12" s="96"/>
      <c r="N12" s="95"/>
    </row>
    <row r="13" spans="2:14" ht="20.100000000000001" customHeight="1" x14ac:dyDescent="0.25">
      <c r="B13" s="91"/>
      <c r="C13" s="92"/>
      <c r="D13" s="96" t="s">
        <v>167</v>
      </c>
      <c r="E13" s="102"/>
      <c r="F13" s="298"/>
      <c r="G13" s="299"/>
      <c r="H13" s="300"/>
      <c r="I13" s="154" t="s">
        <v>167</v>
      </c>
      <c r="J13" s="274"/>
      <c r="K13" s="275"/>
      <c r="L13" s="275"/>
      <c r="M13" s="276"/>
      <c r="N13" s="95"/>
    </row>
    <row r="14" spans="2:14" x14ac:dyDescent="0.25">
      <c r="B14" s="91"/>
      <c r="C14" s="92"/>
      <c r="D14" s="96" t="s">
        <v>129</v>
      </c>
      <c r="E14" s="98"/>
      <c r="F14" s="271"/>
      <c r="G14" s="272"/>
      <c r="H14" s="273"/>
      <c r="I14" s="154" t="s">
        <v>129</v>
      </c>
      <c r="J14" s="274"/>
      <c r="K14" s="275"/>
      <c r="L14" s="275"/>
      <c r="M14" s="276"/>
      <c r="N14" s="95"/>
    </row>
    <row r="15" spans="2:14" x14ac:dyDescent="0.25">
      <c r="B15" s="91"/>
      <c r="C15" s="92"/>
      <c r="D15" s="96" t="s">
        <v>130</v>
      </c>
      <c r="E15" s="96"/>
      <c r="F15" s="271"/>
      <c r="G15" s="272"/>
      <c r="H15" s="273"/>
      <c r="I15" s="154" t="s">
        <v>130</v>
      </c>
      <c r="J15" s="274"/>
      <c r="K15" s="275"/>
      <c r="L15" s="275"/>
      <c r="M15" s="276"/>
      <c r="N15" s="95"/>
    </row>
    <row r="16" spans="2:14" x14ac:dyDescent="0.25">
      <c r="B16" s="91"/>
      <c r="C16" s="92"/>
      <c r="D16" s="96" t="s">
        <v>131</v>
      </c>
      <c r="E16" s="96"/>
      <c r="F16" s="271"/>
      <c r="G16" s="272"/>
      <c r="H16" s="273"/>
      <c r="I16" s="154" t="s">
        <v>131</v>
      </c>
      <c r="J16" s="274"/>
      <c r="K16" s="275"/>
      <c r="L16" s="275"/>
      <c r="M16" s="276"/>
      <c r="N16" s="95"/>
    </row>
    <row r="17" spans="2:14" x14ac:dyDescent="0.25">
      <c r="B17" s="91"/>
      <c r="C17" s="92"/>
      <c r="D17" s="96" t="s">
        <v>262</v>
      </c>
      <c r="E17" s="96"/>
      <c r="F17" s="271"/>
      <c r="G17" s="272"/>
      <c r="H17" s="273"/>
      <c r="I17" s="154" t="s">
        <v>262</v>
      </c>
      <c r="J17" s="274"/>
      <c r="K17" s="275"/>
      <c r="L17" s="275"/>
      <c r="M17" s="276"/>
      <c r="N17" s="95"/>
    </row>
    <row r="18" spans="2:14" x14ac:dyDescent="0.25">
      <c r="B18" s="91"/>
      <c r="C18" s="92"/>
      <c r="D18" s="96" t="s">
        <v>263</v>
      </c>
      <c r="E18" s="98"/>
      <c r="F18" s="271"/>
      <c r="G18" s="272"/>
      <c r="H18" s="273"/>
      <c r="I18" s="154" t="s">
        <v>263</v>
      </c>
      <c r="J18" s="274"/>
      <c r="K18" s="275"/>
      <c r="L18" s="275"/>
      <c r="M18" s="276"/>
      <c r="N18" s="95"/>
    </row>
    <row r="19" spans="2:14" x14ac:dyDescent="0.25">
      <c r="B19" s="91"/>
      <c r="C19" s="92"/>
      <c r="D19" s="96" t="s">
        <v>209</v>
      </c>
      <c r="E19" s="98"/>
      <c r="F19" s="271"/>
      <c r="G19" s="272"/>
      <c r="H19" s="273"/>
      <c r="I19" s="154" t="s">
        <v>209</v>
      </c>
      <c r="J19" s="274"/>
      <c r="K19" s="275"/>
      <c r="L19" s="275"/>
      <c r="M19" s="276"/>
      <c r="N19" s="95"/>
    </row>
    <row r="20" spans="2:14" x14ac:dyDescent="0.25">
      <c r="B20" s="91"/>
      <c r="C20" s="92"/>
      <c r="D20" s="96" t="s">
        <v>127</v>
      </c>
      <c r="E20" s="98"/>
      <c r="F20" s="271"/>
      <c r="G20" s="272"/>
      <c r="H20" s="273"/>
      <c r="I20" s="154" t="s">
        <v>127</v>
      </c>
      <c r="J20" s="274"/>
      <c r="K20" s="275"/>
      <c r="L20" s="275"/>
      <c r="M20" s="276"/>
      <c r="N20" s="95"/>
    </row>
    <row r="21" spans="2:14" x14ac:dyDescent="0.25">
      <c r="B21" s="91"/>
      <c r="C21" s="92"/>
      <c r="D21" s="96" t="s">
        <v>128</v>
      </c>
      <c r="E21" s="98"/>
      <c r="F21" s="271"/>
      <c r="G21" s="272"/>
      <c r="H21" s="273"/>
      <c r="I21" s="154" t="s">
        <v>128</v>
      </c>
      <c r="J21" s="274"/>
      <c r="K21" s="275"/>
      <c r="L21" s="275"/>
      <c r="M21" s="276"/>
      <c r="N21" s="95"/>
    </row>
    <row r="22" spans="2:14" x14ac:dyDescent="0.25">
      <c r="B22" s="91"/>
      <c r="C22" s="92"/>
      <c r="D22" s="96" t="s">
        <v>194</v>
      </c>
      <c r="E22" s="98"/>
      <c r="F22" s="278"/>
      <c r="G22" s="279"/>
      <c r="H22" s="280"/>
      <c r="I22" s="100"/>
      <c r="J22" s="100"/>
      <c r="K22" s="103"/>
      <c r="L22" s="103"/>
      <c r="M22" s="103"/>
      <c r="N22" s="95"/>
    </row>
    <row r="23" spans="2:14" x14ac:dyDescent="0.25">
      <c r="B23" s="91"/>
      <c r="C23" s="92"/>
      <c r="D23" s="96"/>
      <c r="E23" s="98"/>
      <c r="F23" s="98"/>
      <c r="G23" s="98"/>
      <c r="H23" s="99"/>
      <c r="I23" s="100"/>
      <c r="J23" s="100"/>
      <c r="K23" s="103"/>
      <c r="L23" s="103"/>
      <c r="M23" s="103"/>
      <c r="N23" s="95"/>
    </row>
    <row r="24" spans="2:14" ht="18" x14ac:dyDescent="0.25">
      <c r="B24" s="91"/>
      <c r="C24" s="92"/>
      <c r="D24" s="101" t="s">
        <v>173</v>
      </c>
      <c r="E24" s="98"/>
      <c r="F24" s="98"/>
      <c r="G24" s="98"/>
      <c r="H24" s="99"/>
      <c r="I24" s="100"/>
      <c r="J24" s="96"/>
      <c r="K24" s="96"/>
      <c r="L24" s="96"/>
      <c r="M24" s="96"/>
      <c r="N24" s="95"/>
    </row>
    <row r="25" spans="2:14" x14ac:dyDescent="0.25">
      <c r="B25" s="91"/>
      <c r="C25" s="92"/>
      <c r="D25" s="96" t="s">
        <v>206</v>
      </c>
      <c r="E25" s="98"/>
      <c r="F25" s="98"/>
      <c r="G25" s="98"/>
      <c r="H25" s="99"/>
      <c r="I25" s="290" t="s">
        <v>132</v>
      </c>
      <c r="J25" s="290"/>
      <c r="K25" s="290"/>
      <c r="L25" s="290"/>
      <c r="M25" s="73" t="s">
        <v>138</v>
      </c>
      <c r="N25" s="95"/>
    </row>
    <row r="26" spans="2:14" ht="14.45" customHeight="1" x14ac:dyDescent="0.25">
      <c r="B26" s="91"/>
      <c r="C26" s="92"/>
      <c r="D26" s="96" t="s">
        <v>207</v>
      </c>
      <c r="E26" s="98"/>
      <c r="F26" s="98"/>
      <c r="G26" s="98"/>
      <c r="H26" s="99"/>
      <c r="I26" s="290"/>
      <c r="J26" s="290"/>
      <c r="K26" s="290"/>
      <c r="L26" s="290"/>
      <c r="M26" s="104"/>
      <c r="N26" s="95"/>
    </row>
    <row r="27" spans="2:14" ht="14.45" customHeight="1" x14ac:dyDescent="0.25">
      <c r="B27" s="91"/>
      <c r="C27" s="92"/>
      <c r="D27" s="105" t="s">
        <v>208</v>
      </c>
      <c r="E27" s="98"/>
      <c r="F27" s="98"/>
      <c r="G27" s="98"/>
      <c r="H27" s="98"/>
      <c r="I27" s="291" t="str">
        <f>IF(M25="No","We will provide an estimate for the shipping arrangements and cost after we receive your order.","Please include shipping arrangements information in the section below")</f>
        <v>We will provide an estimate for the shipping arrangements and cost after we receive your order.</v>
      </c>
      <c r="J27" s="291"/>
      <c r="K27" s="291"/>
      <c r="L27" s="291"/>
      <c r="M27" s="291"/>
      <c r="N27" s="95"/>
    </row>
    <row r="28" spans="2:14" x14ac:dyDescent="0.25">
      <c r="B28" s="91"/>
      <c r="C28" s="92"/>
      <c r="D28" s="92"/>
      <c r="E28" s="92"/>
      <c r="F28" s="92"/>
      <c r="G28" s="92"/>
      <c r="H28" s="98"/>
      <c r="I28" s="291"/>
      <c r="J28" s="291"/>
      <c r="K28" s="291"/>
      <c r="L28" s="291"/>
      <c r="M28" s="291"/>
      <c r="N28" s="95"/>
    </row>
    <row r="29" spans="2:14" x14ac:dyDescent="0.25">
      <c r="B29" s="91"/>
      <c r="C29" s="92"/>
      <c r="D29" s="139"/>
      <c r="E29" s="92"/>
      <c r="F29" s="92"/>
      <c r="G29" s="92"/>
      <c r="H29" s="98"/>
      <c r="I29" s="92"/>
      <c r="J29" s="92"/>
      <c r="K29" s="92"/>
      <c r="L29" s="92"/>
      <c r="M29" s="92"/>
      <c r="N29" s="95"/>
    </row>
    <row r="30" spans="2:14" x14ac:dyDescent="0.25">
      <c r="B30" s="106"/>
      <c r="C30" s="135"/>
      <c r="D30" s="107"/>
      <c r="E30" s="108"/>
      <c r="F30" s="107"/>
      <c r="G30" s="107"/>
      <c r="H30" s="107"/>
      <c r="I30" s="107"/>
      <c r="J30" s="107"/>
      <c r="K30" s="107"/>
      <c r="L30" s="107"/>
      <c r="M30" s="107"/>
      <c r="N30" s="109"/>
    </row>
    <row r="31" spans="2:14" x14ac:dyDescent="0.25">
      <c r="B31" s="91"/>
      <c r="C31" s="92"/>
      <c r="D31" s="110"/>
      <c r="E31" s="110"/>
      <c r="F31" s="92"/>
      <c r="G31" s="92"/>
      <c r="H31" s="92"/>
      <c r="I31" s="92"/>
      <c r="J31" s="92"/>
      <c r="K31" s="92"/>
      <c r="L31" s="92"/>
      <c r="M31" s="92"/>
      <c r="N31" s="95"/>
    </row>
    <row r="32" spans="2:14" ht="26.45" customHeight="1" x14ac:dyDescent="0.25">
      <c r="B32" s="91"/>
      <c r="C32" s="92"/>
      <c r="D32" s="282" t="s">
        <v>168</v>
      </c>
      <c r="E32" s="282"/>
      <c r="F32" s="283"/>
      <c r="G32" s="284"/>
      <c r="H32" s="284"/>
      <c r="I32" s="284"/>
      <c r="J32" s="284"/>
      <c r="K32" s="284"/>
      <c r="L32" s="284"/>
      <c r="M32" s="285"/>
      <c r="N32" s="95"/>
    </row>
    <row r="33" spans="2:15" ht="26.45" customHeight="1" x14ac:dyDescent="0.25">
      <c r="B33" s="91"/>
      <c r="C33" s="92"/>
      <c r="D33" s="282"/>
      <c r="E33" s="282"/>
      <c r="F33" s="286"/>
      <c r="G33" s="287"/>
      <c r="H33" s="288"/>
      <c r="I33" s="288"/>
      <c r="J33" s="288"/>
      <c r="K33" s="288"/>
      <c r="L33" s="288"/>
      <c r="M33" s="289"/>
      <c r="N33" s="95"/>
    </row>
    <row r="34" spans="2:15" x14ac:dyDescent="0.25">
      <c r="B34" s="91"/>
      <c r="C34" s="92"/>
      <c r="D34" s="137"/>
      <c r="E34" s="137"/>
      <c r="F34" s="158"/>
      <c r="G34" s="137"/>
      <c r="H34" s="137"/>
      <c r="I34" s="137"/>
      <c r="J34" s="137"/>
      <c r="K34" s="137"/>
      <c r="L34" s="137"/>
      <c r="M34" s="92"/>
      <c r="N34" s="95"/>
    </row>
    <row r="35" spans="2:15" ht="42" customHeight="1" x14ac:dyDescent="0.25">
      <c r="B35" s="91"/>
      <c r="C35" s="92"/>
      <c r="D35" s="112" t="s">
        <v>170</v>
      </c>
      <c r="E35" s="76"/>
      <c r="F35" s="76"/>
      <c r="G35" s="76"/>
      <c r="H35" s="76"/>
      <c r="I35" s="76"/>
      <c r="J35" s="92"/>
      <c r="K35" s="92"/>
      <c r="L35" s="92"/>
      <c r="M35" s="92"/>
      <c r="N35" s="95"/>
    </row>
    <row r="36" spans="2:15" ht="20.100000000000001" customHeight="1" x14ac:dyDescent="0.25">
      <c r="B36" s="91"/>
      <c r="C36" s="92"/>
      <c r="D36" s="140"/>
      <c r="E36" s="141"/>
      <c r="F36" s="71"/>
      <c r="G36" s="277"/>
      <c r="H36" s="277"/>
      <c r="I36" s="277"/>
      <c r="J36" s="92"/>
      <c r="K36" s="92"/>
      <c r="L36" s="92"/>
      <c r="M36" s="92"/>
      <c r="N36" s="95"/>
    </row>
    <row r="37" spans="2:15" ht="10.5" customHeight="1" x14ac:dyDescent="0.3">
      <c r="B37" s="91"/>
      <c r="C37" s="92"/>
      <c r="D37" s="113"/>
      <c r="E37" s="76"/>
      <c r="F37" s="76"/>
      <c r="G37" s="76"/>
      <c r="H37" s="76"/>
      <c r="I37" s="76"/>
      <c r="J37" s="92"/>
      <c r="K37" s="92"/>
      <c r="L37" s="92"/>
      <c r="M37" s="92"/>
      <c r="N37" s="95"/>
    </row>
    <row r="38" spans="2:15" ht="10.5" hidden="1" customHeight="1" x14ac:dyDescent="0.3">
      <c r="B38" s="91"/>
      <c r="C38" s="92"/>
      <c r="D38" s="113"/>
      <c r="E38" s="76"/>
      <c r="F38" s="76"/>
      <c r="G38" s="76"/>
      <c r="H38" s="76"/>
      <c r="I38" s="76"/>
      <c r="J38" s="92"/>
      <c r="K38" s="92"/>
      <c r="L38" s="92"/>
      <c r="M38" s="92"/>
      <c r="N38" s="95"/>
    </row>
    <row r="39" spans="2:15" ht="6.6" customHeight="1" thickBot="1" x14ac:dyDescent="0.3">
      <c r="B39" s="91"/>
      <c r="C39" s="114"/>
      <c r="D39" s="92"/>
      <c r="E39" s="115"/>
      <c r="F39" s="116"/>
      <c r="G39" s="117"/>
      <c r="H39" s="118"/>
      <c r="I39" s="118"/>
      <c r="J39" s="119"/>
      <c r="K39" s="120"/>
      <c r="L39" s="120"/>
      <c r="M39" s="120"/>
      <c r="N39" s="95"/>
      <c r="O39" s="121"/>
    </row>
    <row r="40" spans="2:15" ht="16.5" thickTop="1" thickBot="1" x14ac:dyDescent="0.3">
      <c r="B40" s="91"/>
      <c r="C40" s="92"/>
      <c r="D40" s="122"/>
      <c r="E40" s="123"/>
      <c r="F40" s="123"/>
      <c r="G40" s="123"/>
      <c r="H40" s="123"/>
      <c r="I40" s="123"/>
      <c r="J40" s="124"/>
      <c r="K40" s="125" t="s">
        <v>48</v>
      </c>
      <c r="L40" s="122"/>
      <c r="M40" s="124"/>
      <c r="N40" s="95"/>
    </row>
    <row r="41" spans="2:15" ht="16.5" thickTop="1" thickBot="1" x14ac:dyDescent="0.3">
      <c r="B41" s="91"/>
      <c r="C41" s="92"/>
      <c r="D41" s="125" t="s">
        <v>137</v>
      </c>
      <c r="E41" s="125" t="s">
        <v>139</v>
      </c>
      <c r="F41" s="125" t="s">
        <v>136</v>
      </c>
      <c r="G41" s="125" t="s">
        <v>134</v>
      </c>
      <c r="H41" s="126" t="s">
        <v>163</v>
      </c>
      <c r="I41" s="125" t="s">
        <v>164</v>
      </c>
      <c r="J41" s="125" t="s">
        <v>135</v>
      </c>
      <c r="K41" s="127" t="s">
        <v>120</v>
      </c>
      <c r="L41" s="194" t="s">
        <v>121</v>
      </c>
      <c r="M41" s="128" t="s">
        <v>122</v>
      </c>
      <c r="N41" s="95"/>
    </row>
    <row r="42" spans="2:15" ht="16.5" thickTop="1" thickBot="1" x14ac:dyDescent="0.3">
      <c r="B42" s="91"/>
      <c r="C42" s="92"/>
      <c r="D42" s="217"/>
      <c r="E42" s="218"/>
      <c r="F42" s="218"/>
      <c r="G42" s="218"/>
      <c r="H42" s="218"/>
      <c r="I42" s="218"/>
      <c r="J42" s="218"/>
      <c r="K42" s="127"/>
      <c r="L42" s="219"/>
      <c r="M42" s="128"/>
      <c r="N42" s="95"/>
    </row>
    <row r="43" spans="2:15" ht="15.75" thickTop="1" x14ac:dyDescent="0.25">
      <c r="B43" s="91"/>
      <c r="C43" s="92"/>
      <c r="D43"/>
      <c r="E43"/>
      <c r="F43"/>
      <c r="G43"/>
      <c r="H43"/>
      <c r="I43"/>
      <c r="J43"/>
      <c r="K43"/>
      <c r="L43"/>
      <c r="M43"/>
      <c r="N43" s="95"/>
    </row>
    <row r="44" spans="2:15" ht="15.75" thickBot="1" x14ac:dyDescent="0.3">
      <c r="B44" s="91"/>
      <c r="C44" s="92"/>
      <c r="D44"/>
      <c r="E44"/>
      <c r="F44"/>
      <c r="G44"/>
      <c r="H44"/>
      <c r="I44"/>
      <c r="J44"/>
      <c r="K44"/>
      <c r="L44"/>
      <c r="M44"/>
      <c r="N44" s="95"/>
    </row>
    <row r="45" spans="2:15" ht="15.75" thickTop="1" x14ac:dyDescent="0.25">
      <c r="B45" s="91"/>
      <c r="C45" s="92"/>
      <c r="D45"/>
      <c r="E45"/>
      <c r="F45"/>
      <c r="G45"/>
      <c r="H45"/>
      <c r="I45"/>
      <c r="J45"/>
      <c r="K45"/>
      <c r="L45"/>
      <c r="M45"/>
      <c r="N45" s="95"/>
    </row>
    <row r="46" spans="2:15" x14ac:dyDescent="0.25">
      <c r="B46" s="91"/>
      <c r="C46" s="92"/>
      <c r="D46"/>
      <c r="E46"/>
      <c r="F46"/>
      <c r="G46"/>
      <c r="H46"/>
      <c r="I46"/>
      <c r="J46"/>
      <c r="K46"/>
      <c r="L46"/>
      <c r="M46"/>
      <c r="N46" s="95"/>
    </row>
    <row r="47" spans="2:15" x14ac:dyDescent="0.25">
      <c r="B47" s="91"/>
      <c r="C47" s="92"/>
      <c r="D47"/>
      <c r="E47"/>
      <c r="F47"/>
      <c r="G47"/>
      <c r="H47"/>
      <c r="I47"/>
      <c r="J47"/>
      <c r="K47"/>
      <c r="L47"/>
      <c r="M47"/>
      <c r="N47" s="95"/>
    </row>
    <row r="48" spans="2:15" x14ac:dyDescent="0.25">
      <c r="B48" s="91"/>
      <c r="C48" s="92"/>
      <c r="D48"/>
      <c r="E48"/>
      <c r="F48"/>
      <c r="G48"/>
      <c r="H48"/>
      <c r="I48"/>
      <c r="J48"/>
      <c r="K48"/>
      <c r="L48"/>
      <c r="M48"/>
      <c r="N48" s="95"/>
    </row>
    <row r="49" spans="2:14" x14ac:dyDescent="0.25">
      <c r="B49" s="91"/>
      <c r="C49" s="92"/>
      <c r="D49"/>
      <c r="E49"/>
      <c r="F49"/>
      <c r="G49"/>
      <c r="H49"/>
      <c r="I49"/>
      <c r="J49"/>
      <c r="K49"/>
      <c r="L49"/>
      <c r="M49"/>
      <c r="N49" s="95"/>
    </row>
    <row r="50" spans="2:14" ht="15.75" thickBot="1" x14ac:dyDescent="0.3">
      <c r="B50" s="91"/>
      <c r="C50" s="92"/>
      <c r="D50"/>
      <c r="E50"/>
      <c r="F50"/>
      <c r="G50"/>
      <c r="H50"/>
      <c r="I50"/>
      <c r="J50"/>
      <c r="K50"/>
      <c r="L50"/>
      <c r="M50"/>
      <c r="N50" s="95"/>
    </row>
    <row r="51" spans="2:14" ht="15.75" thickTop="1" x14ac:dyDescent="0.25">
      <c r="B51" s="91"/>
      <c r="C51" s="92"/>
      <c r="D51"/>
      <c r="E51"/>
      <c r="F51"/>
      <c r="G51"/>
      <c r="H51"/>
      <c r="I51"/>
      <c r="J51"/>
      <c r="K51"/>
      <c r="L51"/>
      <c r="M51"/>
      <c r="N51" s="95"/>
    </row>
    <row r="52" spans="2:14" x14ac:dyDescent="0.25">
      <c r="B52" s="91"/>
      <c r="C52" s="92"/>
      <c r="D52"/>
      <c r="E52"/>
      <c r="F52"/>
      <c r="G52"/>
      <c r="H52"/>
      <c r="I52"/>
      <c r="J52"/>
      <c r="K52"/>
      <c r="L52"/>
      <c r="M52"/>
      <c r="N52" s="95"/>
    </row>
    <row r="53" spans="2:14" x14ac:dyDescent="0.25">
      <c r="B53" s="91"/>
      <c r="C53" s="92"/>
      <c r="D53"/>
      <c r="E53"/>
      <c r="F53"/>
      <c r="G53"/>
      <c r="H53"/>
      <c r="I53"/>
      <c r="J53"/>
      <c r="K53"/>
      <c r="L53"/>
      <c r="M53"/>
      <c r="N53" s="95"/>
    </row>
    <row r="54" spans="2:14" x14ac:dyDescent="0.25">
      <c r="B54" s="91"/>
      <c r="C54" s="92"/>
      <c r="D54"/>
      <c r="E54"/>
      <c r="F54"/>
      <c r="G54"/>
      <c r="H54"/>
      <c r="I54"/>
      <c r="J54"/>
      <c r="K54"/>
      <c r="L54"/>
      <c r="M54"/>
      <c r="N54" s="95"/>
    </row>
    <row r="55" spans="2:14" x14ac:dyDescent="0.25">
      <c r="B55" s="91"/>
      <c r="C55" s="92"/>
      <c r="D55"/>
      <c r="E55"/>
      <c r="F55"/>
      <c r="G55"/>
      <c r="H55"/>
      <c r="I55"/>
      <c r="J55"/>
      <c r="K55"/>
      <c r="L55"/>
      <c r="M55"/>
      <c r="N55" s="95"/>
    </row>
    <row r="56" spans="2:14" x14ac:dyDescent="0.25">
      <c r="B56" s="91"/>
      <c r="C56" s="92"/>
      <c r="D56"/>
      <c r="E56"/>
      <c r="F56"/>
      <c r="G56"/>
      <c r="H56"/>
      <c r="I56"/>
      <c r="J56"/>
      <c r="K56"/>
      <c r="L56"/>
      <c r="M56"/>
      <c r="N56" s="95"/>
    </row>
    <row r="57" spans="2:14" x14ac:dyDescent="0.25">
      <c r="B57" s="91"/>
      <c r="C57" s="92"/>
      <c r="D57"/>
      <c r="E57"/>
      <c r="F57"/>
      <c r="G57"/>
      <c r="H57"/>
      <c r="I57"/>
      <c r="J57"/>
      <c r="K57"/>
      <c r="L57"/>
      <c r="M57"/>
      <c r="N57" s="95"/>
    </row>
    <row r="58" spans="2:14" ht="15.75" thickBot="1" x14ac:dyDescent="0.3">
      <c r="B58" s="91"/>
      <c r="C58" s="92"/>
      <c r="D58"/>
      <c r="E58"/>
      <c r="F58"/>
      <c r="G58"/>
      <c r="H58"/>
      <c r="I58"/>
      <c r="J58"/>
      <c r="K58"/>
      <c r="L58"/>
      <c r="M58"/>
      <c r="N58" s="95"/>
    </row>
    <row r="59" spans="2:14" ht="15.75" thickTop="1" x14ac:dyDescent="0.25">
      <c r="B59" s="91"/>
      <c r="C59" s="92"/>
      <c r="D59"/>
      <c r="E59"/>
      <c r="F59"/>
      <c r="G59"/>
      <c r="H59"/>
      <c r="I59"/>
      <c r="J59"/>
      <c r="K59"/>
      <c r="L59"/>
      <c r="M59"/>
      <c r="N59" s="95"/>
    </row>
    <row r="60" spans="2:14" x14ac:dyDescent="0.25">
      <c r="B60" s="91"/>
      <c r="C60" s="92"/>
      <c r="D60"/>
      <c r="E60"/>
      <c r="F60"/>
      <c r="G60"/>
      <c r="H60"/>
      <c r="I60"/>
      <c r="J60"/>
      <c r="K60"/>
      <c r="L60"/>
      <c r="M60"/>
      <c r="N60" s="95"/>
    </row>
    <row r="61" spans="2:14" x14ac:dyDescent="0.25">
      <c r="B61" s="91"/>
      <c r="C61" s="92"/>
      <c r="D61"/>
      <c r="E61"/>
      <c r="F61"/>
      <c r="G61"/>
      <c r="H61"/>
      <c r="I61"/>
      <c r="J61"/>
      <c r="K61"/>
      <c r="L61"/>
      <c r="M61"/>
      <c r="N61" s="95"/>
    </row>
    <row r="62" spans="2:14" x14ac:dyDescent="0.25">
      <c r="B62" s="91"/>
      <c r="C62" s="92"/>
      <c r="D62"/>
      <c r="E62"/>
      <c r="F62"/>
      <c r="G62"/>
      <c r="H62"/>
      <c r="I62"/>
      <c r="J62"/>
      <c r="K62"/>
      <c r="L62"/>
      <c r="M62"/>
      <c r="N62" s="95"/>
    </row>
    <row r="63" spans="2:14" x14ac:dyDescent="0.25">
      <c r="B63" s="91"/>
      <c r="C63" s="92"/>
      <c r="D63"/>
      <c r="E63"/>
      <c r="F63"/>
      <c r="G63"/>
      <c r="H63"/>
      <c r="I63"/>
      <c r="J63"/>
      <c r="K63"/>
      <c r="L63"/>
      <c r="M63"/>
      <c r="N63" s="95"/>
    </row>
    <row r="64" spans="2:14" x14ac:dyDescent="0.25">
      <c r="B64" s="91"/>
      <c r="C64" s="92"/>
      <c r="D64"/>
      <c r="E64"/>
      <c r="F64"/>
      <c r="G64"/>
      <c r="H64"/>
      <c r="I64"/>
      <c r="J64"/>
      <c r="K64"/>
      <c r="L64"/>
      <c r="M64"/>
      <c r="N64" s="95"/>
    </row>
    <row r="65" spans="2:14" x14ac:dyDescent="0.25">
      <c r="B65" s="91"/>
      <c r="C65" s="92"/>
      <c r="D65"/>
      <c r="E65"/>
      <c r="F65"/>
      <c r="G65"/>
      <c r="H65"/>
      <c r="I65"/>
      <c r="J65"/>
      <c r="K65"/>
      <c r="L65"/>
      <c r="M65"/>
      <c r="N65" s="95"/>
    </row>
    <row r="66" spans="2:14" x14ac:dyDescent="0.25">
      <c r="B66" s="91"/>
      <c r="C66" s="92"/>
      <c r="D66"/>
      <c r="E66"/>
      <c r="F66"/>
      <c r="G66"/>
      <c r="H66"/>
      <c r="I66"/>
      <c r="J66"/>
      <c r="K66"/>
      <c r="L66"/>
      <c r="M66"/>
      <c r="N66" s="95"/>
    </row>
    <row r="67" spans="2:14" x14ac:dyDescent="0.25">
      <c r="B67" s="91"/>
      <c r="C67" s="92"/>
      <c r="D67"/>
      <c r="E67"/>
      <c r="F67"/>
      <c r="G67"/>
      <c r="H67"/>
      <c r="I67"/>
      <c r="J67"/>
      <c r="K67"/>
      <c r="L67"/>
      <c r="M67"/>
      <c r="N67" s="95"/>
    </row>
    <row r="68" spans="2:14" ht="15.75" thickBot="1" x14ac:dyDescent="0.3">
      <c r="B68" s="91"/>
      <c r="C68" s="92"/>
      <c r="D68"/>
      <c r="E68"/>
      <c r="F68"/>
      <c r="G68"/>
      <c r="H68"/>
      <c r="I68"/>
      <c r="J68"/>
      <c r="K68"/>
      <c r="L68"/>
      <c r="M68"/>
      <c r="N68" s="95"/>
    </row>
    <row r="69" spans="2:14" ht="15.75" thickTop="1" x14ac:dyDescent="0.25">
      <c r="B69" s="91"/>
      <c r="C69" s="92"/>
      <c r="D69"/>
      <c r="E69"/>
      <c r="F69"/>
      <c r="G69"/>
      <c r="H69"/>
      <c r="I69"/>
      <c r="J69"/>
      <c r="K69"/>
      <c r="L69"/>
      <c r="M69"/>
      <c r="N69" s="95"/>
    </row>
    <row r="70" spans="2:14" x14ac:dyDescent="0.25">
      <c r="B70" s="91"/>
      <c r="C70" s="92"/>
      <c r="D70"/>
      <c r="E70"/>
      <c r="F70"/>
      <c r="G70"/>
      <c r="H70"/>
      <c r="I70"/>
      <c r="J70"/>
      <c r="K70"/>
      <c r="L70"/>
      <c r="M70"/>
      <c r="N70" s="95"/>
    </row>
    <row r="71" spans="2:14" x14ac:dyDescent="0.25">
      <c r="B71" s="91"/>
      <c r="C71" s="92"/>
      <c r="D71"/>
      <c r="E71"/>
      <c r="F71"/>
      <c r="G71"/>
      <c r="H71"/>
      <c r="I71"/>
      <c r="J71"/>
      <c r="K71"/>
      <c r="L71"/>
      <c r="M71"/>
      <c r="N71" s="95"/>
    </row>
    <row r="72" spans="2:14" x14ac:dyDescent="0.25">
      <c r="B72" s="91"/>
      <c r="C72" s="92"/>
      <c r="D72"/>
      <c r="E72"/>
      <c r="F72"/>
      <c r="G72"/>
      <c r="H72"/>
      <c r="I72"/>
      <c r="J72"/>
      <c r="K72"/>
      <c r="L72"/>
      <c r="M72"/>
      <c r="N72" s="95"/>
    </row>
    <row r="73" spans="2:14" x14ac:dyDescent="0.25">
      <c r="B73" s="91"/>
      <c r="C73" s="92"/>
      <c r="D73"/>
      <c r="E73"/>
      <c r="F73"/>
      <c r="G73"/>
      <c r="H73"/>
      <c r="I73"/>
      <c r="J73"/>
      <c r="K73"/>
      <c r="L73"/>
      <c r="M73"/>
      <c r="N73" s="95"/>
    </row>
    <row r="74" spans="2:14" ht="15.75" thickBot="1" x14ac:dyDescent="0.3">
      <c r="B74" s="91"/>
      <c r="C74" s="92"/>
      <c r="D74"/>
      <c r="E74"/>
      <c r="F74"/>
      <c r="G74"/>
      <c r="H74"/>
      <c r="I74"/>
      <c r="J74"/>
      <c r="K74"/>
      <c r="L74"/>
      <c r="M74"/>
      <c r="N74" s="95"/>
    </row>
    <row r="75" spans="2:14" ht="15.75" thickTop="1" x14ac:dyDescent="0.25">
      <c r="B75" s="91"/>
      <c r="C75" s="92"/>
      <c r="D75"/>
      <c r="E75"/>
      <c r="F75"/>
      <c r="G75"/>
      <c r="H75"/>
      <c r="I75"/>
      <c r="J75"/>
      <c r="K75"/>
      <c r="L75"/>
      <c r="M75"/>
      <c r="N75" s="95"/>
    </row>
    <row r="76" spans="2:14" x14ac:dyDescent="0.25">
      <c r="B76" s="91"/>
      <c r="C76" s="92"/>
      <c r="D76"/>
      <c r="E76"/>
      <c r="F76"/>
      <c r="G76"/>
      <c r="H76"/>
      <c r="I76"/>
      <c r="J76"/>
      <c r="K76"/>
      <c r="L76"/>
      <c r="M76"/>
      <c r="N76" s="95"/>
    </row>
    <row r="77" spans="2:14" x14ac:dyDescent="0.25">
      <c r="B77" s="91"/>
      <c r="C77" s="92"/>
      <c r="D77"/>
      <c r="E77"/>
      <c r="F77"/>
      <c r="G77"/>
      <c r="H77"/>
      <c r="I77"/>
      <c r="J77"/>
      <c r="K77"/>
      <c r="L77"/>
      <c r="M77"/>
      <c r="N77" s="95"/>
    </row>
    <row r="78" spans="2:14" x14ac:dyDescent="0.25">
      <c r="B78" s="91"/>
      <c r="C78" s="92"/>
      <c r="D78"/>
      <c r="E78"/>
      <c r="F78"/>
      <c r="G78"/>
      <c r="H78"/>
      <c r="I78"/>
      <c r="J78"/>
      <c r="K78"/>
      <c r="L78"/>
      <c r="M78"/>
      <c r="N78" s="95"/>
    </row>
    <row r="79" spans="2:14" x14ac:dyDescent="0.25">
      <c r="B79" s="91"/>
      <c r="C79" s="92"/>
      <c r="D79"/>
      <c r="E79"/>
      <c r="F79"/>
      <c r="G79"/>
      <c r="H79"/>
      <c r="I79"/>
      <c r="J79"/>
      <c r="K79"/>
      <c r="L79"/>
      <c r="M79"/>
      <c r="N79" s="95"/>
    </row>
    <row r="80" spans="2:14" x14ac:dyDescent="0.25">
      <c r="B80" s="91"/>
      <c r="C80" s="92"/>
      <c r="D80"/>
      <c r="E80"/>
      <c r="F80"/>
      <c r="G80"/>
      <c r="H80"/>
      <c r="I80"/>
      <c r="J80"/>
      <c r="K80"/>
      <c r="L80"/>
      <c r="M80"/>
      <c r="N80" s="95"/>
    </row>
    <row r="81" spans="2:14" x14ac:dyDescent="0.25">
      <c r="B81" s="91"/>
      <c r="C81" s="92"/>
      <c r="D81"/>
      <c r="E81"/>
      <c r="F81"/>
      <c r="G81"/>
      <c r="H81"/>
      <c r="I81"/>
      <c r="J81"/>
      <c r="K81"/>
      <c r="L81"/>
      <c r="M81"/>
      <c r="N81" s="95"/>
    </row>
    <row r="82" spans="2:14" ht="15.75" thickBot="1" x14ac:dyDescent="0.3">
      <c r="B82" s="91"/>
      <c r="C82" s="92"/>
      <c r="D82"/>
      <c r="E82"/>
      <c r="F82"/>
      <c r="G82"/>
      <c r="H82"/>
      <c r="I82"/>
      <c r="J82"/>
      <c r="K82"/>
      <c r="L82"/>
      <c r="M82"/>
      <c r="N82" s="95"/>
    </row>
    <row r="83" spans="2:14" ht="15.75" thickTop="1" x14ac:dyDescent="0.25">
      <c r="B83" s="91"/>
      <c r="C83" s="92"/>
      <c r="F83" s="84"/>
      <c r="J83" s="190"/>
      <c r="N83" s="95"/>
    </row>
    <row r="84" spans="2:14" x14ac:dyDescent="0.25">
      <c r="B84" s="91"/>
      <c r="C84" s="92"/>
      <c r="F84" s="84"/>
      <c r="J84" s="190"/>
      <c r="N84" s="95"/>
    </row>
    <row r="85" spans="2:14" ht="15.75" thickBot="1" x14ac:dyDescent="0.3">
      <c r="B85" s="91"/>
      <c r="C85" s="92"/>
      <c r="F85" s="84"/>
      <c r="J85" s="190"/>
      <c r="N85" s="95"/>
    </row>
    <row r="86" spans="2:14" ht="15.75" thickTop="1" x14ac:dyDescent="0.25">
      <c r="B86" s="91"/>
      <c r="C86" s="92"/>
      <c r="D86" s="129"/>
      <c r="E86" s="129"/>
      <c r="F86" s="129"/>
      <c r="G86" s="129"/>
      <c r="H86" s="129"/>
      <c r="I86" s="129"/>
      <c r="J86" s="191"/>
      <c r="K86" s="129"/>
      <c r="L86" s="129"/>
      <c r="M86" s="129"/>
      <c r="N86" s="95"/>
    </row>
    <row r="87" spans="2:14" x14ac:dyDescent="0.25">
      <c r="B87" s="91"/>
      <c r="C87" s="92"/>
      <c r="D87" s="129"/>
      <c r="E87" s="129"/>
      <c r="F87" s="129"/>
      <c r="G87" s="129"/>
      <c r="H87" s="129"/>
      <c r="I87" s="129"/>
      <c r="J87" s="191"/>
      <c r="K87" s="129"/>
      <c r="L87" s="129"/>
      <c r="M87" s="129"/>
      <c r="N87" s="95"/>
    </row>
    <row r="88" spans="2:14" x14ac:dyDescent="0.25">
      <c r="B88" s="91"/>
      <c r="C88" s="92"/>
      <c r="D88" s="92"/>
      <c r="E88" s="92"/>
      <c r="F88" s="92"/>
      <c r="G88" s="92"/>
      <c r="H88" s="92"/>
      <c r="I88" s="92"/>
      <c r="J88" s="192"/>
      <c r="K88" s="92"/>
      <c r="L88" s="92"/>
      <c r="M88" s="92"/>
      <c r="N88" s="95"/>
    </row>
    <row r="89" spans="2:14" ht="15.75" x14ac:dyDescent="0.25">
      <c r="B89" s="91"/>
      <c r="C89" s="92"/>
      <c r="D89" s="116"/>
      <c r="E89" s="92"/>
      <c r="F89" s="92"/>
      <c r="G89" s="92"/>
      <c r="H89" s="92"/>
      <c r="I89" s="92"/>
      <c r="J89" s="192"/>
      <c r="K89" s="92"/>
      <c r="L89" s="92"/>
      <c r="M89" s="92"/>
      <c r="N89" s="95"/>
    </row>
    <row r="90" spans="2:14" ht="15.75" thickBot="1" x14ac:dyDescent="0.3">
      <c r="B90" s="130"/>
      <c r="C90" s="131"/>
      <c r="D90" s="131"/>
      <c r="E90" s="131"/>
      <c r="F90" s="132"/>
      <c r="G90" s="131"/>
      <c r="H90" s="131"/>
      <c r="I90" s="131"/>
      <c r="J90" s="193"/>
      <c r="K90" s="131"/>
      <c r="L90" s="131"/>
      <c r="M90" s="131"/>
      <c r="N90" s="133"/>
    </row>
    <row r="91" spans="2:14" ht="15.75" thickTop="1" x14ac:dyDescent="0.25">
      <c r="C91" s="84"/>
      <c r="J91" s="190"/>
    </row>
    <row r="92" spans="2:14" x14ac:dyDescent="0.25">
      <c r="B92" s="84"/>
      <c r="C92" s="84"/>
      <c r="F92" s="84"/>
      <c r="J92" s="190"/>
    </row>
    <row r="93" spans="2:14" x14ac:dyDescent="0.25">
      <c r="B93" s="84"/>
      <c r="C93" s="84"/>
      <c r="F93" s="84"/>
      <c r="J93" s="190"/>
    </row>
    <row r="94" spans="2:14" x14ac:dyDescent="0.25">
      <c r="B94" s="84"/>
      <c r="C94" s="84"/>
      <c r="F94" s="84"/>
      <c r="J94" s="190"/>
    </row>
    <row r="95" spans="2:14" x14ac:dyDescent="0.25">
      <c r="B95" s="84"/>
      <c r="C95" s="84"/>
      <c r="F95" s="84"/>
      <c r="J95" s="190"/>
    </row>
    <row r="96" spans="2:14" x14ac:dyDescent="0.25">
      <c r="B96" s="84"/>
      <c r="C96" s="84"/>
      <c r="F96" s="84"/>
      <c r="J96" s="190"/>
    </row>
    <row r="97" spans="2:10" x14ac:dyDescent="0.25">
      <c r="B97" s="84"/>
      <c r="C97" s="84"/>
      <c r="F97" s="84"/>
      <c r="J97" s="190"/>
    </row>
    <row r="98" spans="2:10" x14ac:dyDescent="0.25">
      <c r="B98" s="84"/>
      <c r="C98" s="84"/>
      <c r="F98" s="84"/>
      <c r="J98" s="190"/>
    </row>
    <row r="99" spans="2:10" x14ac:dyDescent="0.25">
      <c r="B99" s="84"/>
      <c r="C99" s="84"/>
      <c r="F99" s="84"/>
      <c r="J99" s="190"/>
    </row>
    <row r="100" spans="2:10" x14ac:dyDescent="0.25">
      <c r="B100" s="84"/>
      <c r="C100" s="84"/>
      <c r="F100" s="84"/>
      <c r="J100" s="190"/>
    </row>
    <row r="101" spans="2:10" x14ac:dyDescent="0.25">
      <c r="B101" s="84"/>
      <c r="C101" s="84"/>
      <c r="F101" s="84"/>
      <c r="J101" s="190"/>
    </row>
    <row r="102" spans="2:10" x14ac:dyDescent="0.25">
      <c r="B102" s="84"/>
      <c r="C102" s="84"/>
      <c r="F102" s="84"/>
      <c r="J102" s="190"/>
    </row>
    <row r="103" spans="2:10" x14ac:dyDescent="0.25">
      <c r="B103" s="84"/>
      <c r="C103" s="84"/>
      <c r="F103" s="84"/>
      <c r="J103" s="190"/>
    </row>
    <row r="104" spans="2:10" x14ac:dyDescent="0.25">
      <c r="B104" s="84"/>
      <c r="C104" s="84"/>
      <c r="F104" s="84"/>
      <c r="J104" s="190"/>
    </row>
    <row r="105" spans="2:10" x14ac:dyDescent="0.25">
      <c r="B105" s="84"/>
      <c r="C105" s="84"/>
      <c r="F105" s="84"/>
      <c r="J105" s="190"/>
    </row>
    <row r="106" spans="2:10" x14ac:dyDescent="0.25">
      <c r="B106" s="84"/>
      <c r="F106" s="84"/>
      <c r="J106" s="190"/>
    </row>
    <row r="107" spans="2:10" x14ac:dyDescent="0.25">
      <c r="B107" s="84"/>
      <c r="F107" s="84"/>
      <c r="J107" s="190"/>
    </row>
    <row r="108" spans="2:10" x14ac:dyDescent="0.25">
      <c r="F108" s="84"/>
      <c r="J108" s="190"/>
    </row>
    <row r="109" spans="2:10" x14ac:dyDescent="0.25">
      <c r="J109" s="190"/>
    </row>
    <row r="110" spans="2:10" x14ac:dyDescent="0.25">
      <c r="J110" s="190"/>
    </row>
  </sheetData>
  <sheetProtection algorithmName="SHA-512" hashValue="lq2ffSkPpEZ+3chMxgZfWGkZ1kpSVCoQH53/6UhOmiR7ALRSQBTf9uEfV9md93XKmvH+ddL4PTjHP7icnvdgxg==" saltValue="vrw7grpWgyTG9lb1PMonBQ==" spinCount="100000" sheet="1" objects="1" scenarios="1"/>
  <mergeCells count="33">
    <mergeCell ref="B2:B6"/>
    <mergeCell ref="D2:E6"/>
    <mergeCell ref="C2:C6"/>
    <mergeCell ref="F13:H13"/>
    <mergeCell ref="N2:N6"/>
    <mergeCell ref="F9:G9"/>
    <mergeCell ref="H2:M6"/>
    <mergeCell ref="F2:G6"/>
    <mergeCell ref="J9:K9"/>
    <mergeCell ref="J21:M21"/>
    <mergeCell ref="G36:I36"/>
    <mergeCell ref="F22:H22"/>
    <mergeCell ref="D1:H1"/>
    <mergeCell ref="D32:E33"/>
    <mergeCell ref="F32:M33"/>
    <mergeCell ref="F18:H18"/>
    <mergeCell ref="F21:H21"/>
    <mergeCell ref="I25:L26"/>
    <mergeCell ref="I27:M28"/>
    <mergeCell ref="F15:H15"/>
    <mergeCell ref="F16:H16"/>
    <mergeCell ref="F17:H17"/>
    <mergeCell ref="F14:H14"/>
    <mergeCell ref="J18:M18"/>
    <mergeCell ref="F19:H19"/>
    <mergeCell ref="F20:H20"/>
    <mergeCell ref="J13:M13"/>
    <mergeCell ref="J14:M14"/>
    <mergeCell ref="J15:M15"/>
    <mergeCell ref="J16:M16"/>
    <mergeCell ref="J17:M17"/>
    <mergeCell ref="J20:M20"/>
    <mergeCell ref="J19:M19"/>
  </mergeCells>
  <conditionalFormatting sqref="I31 I27 I1:I8 J22:J23 I22:I25 I35 I10:I11 I37:I1048576">
    <cfRule type="expression" dxfId="690" priority="33">
      <formula>$I1="&lt;choose color&gt;"</formula>
    </cfRule>
  </conditionalFormatting>
  <conditionalFormatting sqref="D92:E162">
    <cfRule type="expression" dxfId="689" priority="31">
      <formula>$D92="&lt;choose color&gt;"</formula>
    </cfRule>
  </conditionalFormatting>
  <conditionalFormatting sqref="B92:B162">
    <cfRule type="expression" dxfId="688" priority="30">
      <formula>$B92="&lt;choose surface&gt;"</formula>
    </cfRule>
  </conditionalFormatting>
  <conditionalFormatting sqref="H40:I86 G92:H1048576">
    <cfRule type="cellIs" dxfId="687" priority="18" stopIfTrue="1" operator="equal">
      <formula>"Black RAL 9005"</formula>
    </cfRule>
    <cfRule type="cellIs" dxfId="686" priority="19" stopIfTrue="1" operator="equal">
      <formula>"Dark gray RAL 7011"</formula>
    </cfRule>
    <cfRule type="cellIs" dxfId="685" priority="20" stopIfTrue="1" operator="equal">
      <formula>"Gray RAL 7001"</formula>
    </cfRule>
    <cfRule type="cellIs" dxfId="684" priority="21" stopIfTrue="1" operator="equal">
      <formula>"Mint RAL 6027"</formula>
    </cfRule>
    <cfRule type="cellIs" dxfId="683" priority="22" stopIfTrue="1" operator="equal">
      <formula>"Light green RAL 6018"</formula>
    </cfRule>
    <cfRule type="cellIs" dxfId="682" priority="23" stopIfTrue="1" operator="equal">
      <formula>"Green RAL 6002"</formula>
    </cfRule>
    <cfRule type="cellIs" dxfId="681" priority="24" stopIfTrue="1" operator="equal">
      <formula>"Light blue RAL 5015"</formula>
    </cfRule>
    <cfRule type="cellIs" dxfId="680" priority="25" stopIfTrue="1" operator="equal">
      <formula>"Dark blue RAL 5005"</formula>
    </cfRule>
    <cfRule type="cellIs" dxfId="679" priority="26" stopIfTrue="1" operator="equal">
      <formula>"Violet RAL 4008"</formula>
    </cfRule>
    <cfRule type="cellIs" dxfId="678" priority="27" stopIfTrue="1" operator="equal">
      <formula>"Orange RAL 2004"</formula>
    </cfRule>
    <cfRule type="cellIs" dxfId="677" priority="28" stopIfTrue="1" operator="equal">
      <formula>"Red RAL 3020"</formula>
    </cfRule>
    <cfRule type="cellIs" dxfId="676" priority="29" operator="equal">
      <formula>"Yellow RAL 1023"</formula>
    </cfRule>
  </conditionalFormatting>
  <conditionalFormatting sqref="M25">
    <cfRule type="expression" dxfId="675" priority="5">
      <formula>$M$25="Yes"</formula>
    </cfRule>
  </conditionalFormatting>
  <conditionalFormatting sqref="I30:L30 H2:H13 H23:H31 H35 H37:H1048576">
    <cfRule type="expression" dxfId="674" priority="47">
      <formula>$H2="&lt;choose color&gt;"</formula>
    </cfRule>
  </conditionalFormatting>
  <conditionalFormatting sqref="G30:G31 G27 G2:G13 E11:F11 G35 G37:G1048576">
    <cfRule type="expression" dxfId="673" priority="49">
      <formula>$G2="&lt;choose surface&gt;"</formula>
    </cfRule>
  </conditionalFormatting>
  <conditionalFormatting sqref="M12">
    <cfRule type="expression" dxfId="672" priority="53">
      <formula>$M12="&lt;choose surface&gt;"</formula>
    </cfRule>
  </conditionalFormatting>
  <conditionalFormatting sqref="C90:C160">
    <cfRule type="expression" dxfId="671" priority="56">
      <formula>$B92="&lt;choose surface&gt;"</formula>
    </cfRule>
  </conditionalFormatting>
  <conditionalFormatting sqref="D29">
    <cfRule type="expression" dxfId="670" priority="65">
      <formula>#REF!="&lt;choose color&gt;"</formula>
    </cfRule>
  </conditionalFormatting>
  <conditionalFormatting sqref="J10">
    <cfRule type="expression" dxfId="669" priority="67">
      <formula>$J10="&lt;choose color&gt;"</formula>
    </cfRule>
  </conditionalFormatting>
  <conditionalFormatting sqref="K9">
    <cfRule type="expression" dxfId="668" priority="1">
      <formula>$G9="&lt;choose surface&gt;"</formula>
    </cfRule>
  </conditionalFormatting>
  <dataValidations count="2">
    <dataValidation type="date" operator="greaterThanOrEqual" showInputMessage="1" showErrorMessage="1" error="Check date format (mm/dd/yyyy). Date should be equal or greater than today's date." promptTitle="mm/dd/yyyy" prompt=" " sqref="F9:G9" xr:uid="{00000000-0002-0000-0100-000000000000}">
      <formula1>TODAY()</formula1>
    </dataValidation>
    <dataValidation type="date" operator="greaterThanOrEqual" allowBlank="1" showInputMessage="1" showErrorMessage="1" error="Check date format (mm/dd/yyyy)._x000a_Date should be equal or greater than today's date." prompt="mm/dd/yyyy" sqref="J9:K9" xr:uid="{00000000-0002-0000-0100-000001000000}">
      <formula1>TODAY()</formula1>
    </dataValidation>
  </dataValidations>
  <hyperlinks>
    <hyperlink ref="D1" location="EntryForm!A1" display="To select your items, please go the Entry Form. " xr:uid="{00000000-0004-0000-0100-000000000000}"/>
    <hyperlink ref="D1:H1" location="EntryForm!F1" tooltip="Click to start selecting your items" display="To select your items, please go to the Entry Form. " xr:uid="{00000000-0004-0000-0100-000001000000}"/>
  </hyperlinks>
  <pageMargins left="0.7" right="0.7" top="0.75" bottom="0.75" header="0.3" footer="0.3"/>
  <pageSetup paperSize="9" scale="53" orientation="portrait" r:id="rId2"/>
  <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2000000}">
          <x14:formula1>
            <xm:f>ReferenceData!$N$5:$N$6</xm:f>
          </x14:formula1>
          <xm:sqref>M25</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pageSetUpPr autoPageBreaks="0"/>
  </sheetPr>
  <dimension ref="A1:Z191"/>
  <sheetViews>
    <sheetView zoomScale="75" zoomScaleNormal="75" workbookViewId="0">
      <pane xSplit="3" ySplit="3" topLeftCell="D4" activePane="bottomRight" state="frozen"/>
      <selection pane="topRight" activeCell="D1" sqref="D1"/>
      <selection pane="bottomLeft" activeCell="A4" sqref="A4"/>
      <selection pane="bottomRight" activeCell="Q7" sqref="Q7"/>
    </sheetView>
  </sheetViews>
  <sheetFormatPr baseColWidth="10" defaultColWidth="9.140625" defaultRowHeight="15" x14ac:dyDescent="0.25"/>
  <cols>
    <col min="1" max="1" width="12.140625" bestFit="1" customWidth="1"/>
    <col min="2" max="2" width="1.28515625" style="34" customWidth="1"/>
    <col min="3" max="3" width="44.42578125" style="34" customWidth="1"/>
    <col min="4" max="4" width="9.140625" style="56" bestFit="1" customWidth="1"/>
    <col min="5" max="5" width="12.5703125" style="34" customWidth="1"/>
    <col min="6" max="6" width="13.28515625" customWidth="1"/>
    <col min="7" max="7" width="10.28515625" customWidth="1"/>
    <col min="8" max="8" width="11.7109375" style="26" hidden="1" customWidth="1"/>
    <col min="9" max="9" width="9.5703125" style="28" hidden="1" customWidth="1"/>
    <col min="10" max="10" width="8.140625" style="34" hidden="1" customWidth="1"/>
    <col min="11" max="11" width="8.7109375" style="26" hidden="1" customWidth="1"/>
    <col min="12" max="12" width="13.42578125" style="26" hidden="1" customWidth="1"/>
    <col min="13" max="13" width="15.5703125" bestFit="1" customWidth="1"/>
    <col min="14" max="14" width="20.140625" style="56" customWidth="1"/>
    <col min="15" max="15" width="19.85546875" customWidth="1"/>
    <col min="16" max="16" width="12.140625" customWidth="1"/>
    <col min="17" max="17" width="15.85546875" customWidth="1"/>
    <col min="18" max="18" width="14" customWidth="1"/>
    <col min="19" max="19" width="27.28515625" customWidth="1"/>
    <col min="21" max="21" width="11.42578125" customWidth="1"/>
  </cols>
  <sheetData>
    <row r="1" spans="1:26" ht="73.900000000000006" customHeight="1" x14ac:dyDescent="0.5">
      <c r="C1" s="390" t="s">
        <v>174</v>
      </c>
      <c r="D1" s="391"/>
      <c r="E1" s="391"/>
      <c r="F1" s="19"/>
      <c r="G1" s="19"/>
      <c r="H1" s="25"/>
      <c r="I1" s="27"/>
      <c r="J1" s="33"/>
      <c r="K1" s="25"/>
      <c r="L1" s="25"/>
      <c r="M1" s="389" t="s">
        <v>213</v>
      </c>
      <c r="N1" s="389"/>
      <c r="O1" s="389"/>
      <c r="P1" s="389"/>
      <c r="Q1" s="70"/>
      <c r="R1" s="64"/>
      <c r="S1" s="19"/>
      <c r="T1" s="19"/>
      <c r="U1" s="19"/>
      <c r="V1" s="19"/>
      <c r="W1" s="19"/>
      <c r="X1" s="19"/>
      <c r="Y1" s="19"/>
    </row>
    <row r="2" spans="1:26" ht="9.75" customHeight="1" x14ac:dyDescent="0.25">
      <c r="A2" s="14"/>
      <c r="B2" s="14"/>
      <c r="C2" s="15"/>
      <c r="D2" s="65"/>
      <c r="E2" s="15"/>
      <c r="F2" s="14"/>
      <c r="G2" s="14"/>
      <c r="H2" s="14"/>
      <c r="I2" s="14"/>
      <c r="J2" s="14"/>
      <c r="K2" s="14"/>
      <c r="L2" s="14"/>
      <c r="M2" s="16"/>
      <c r="N2" s="17"/>
      <c r="O2" s="14"/>
      <c r="P2" s="14"/>
      <c r="Q2" s="14"/>
      <c r="R2" s="14"/>
      <c r="S2" s="14"/>
    </row>
    <row r="3" spans="1:26" ht="45" customHeight="1" thickBot="1" x14ac:dyDescent="0.3">
      <c r="A3" s="220" t="s">
        <v>10</v>
      </c>
      <c r="B3" s="220"/>
      <c r="C3" s="220" t="s">
        <v>0</v>
      </c>
      <c r="D3" s="220" t="s">
        <v>64</v>
      </c>
      <c r="E3" s="221" t="s">
        <v>119</v>
      </c>
      <c r="F3" s="221" t="s">
        <v>20</v>
      </c>
      <c r="G3" s="221" t="s">
        <v>29</v>
      </c>
      <c r="H3" s="222" t="s">
        <v>68</v>
      </c>
      <c r="I3" s="222" t="s">
        <v>123</v>
      </c>
      <c r="J3" s="222" t="s">
        <v>210</v>
      </c>
      <c r="K3" s="222" t="s">
        <v>69</v>
      </c>
      <c r="L3" s="222" t="s">
        <v>124</v>
      </c>
      <c r="M3" s="221" t="s">
        <v>30</v>
      </c>
      <c r="N3" s="221" t="s">
        <v>22</v>
      </c>
      <c r="O3" s="221" t="s">
        <v>21</v>
      </c>
      <c r="P3" s="221" t="s">
        <v>43</v>
      </c>
      <c r="Q3" s="221" t="s">
        <v>16</v>
      </c>
      <c r="R3" s="221" t="s">
        <v>44</v>
      </c>
      <c r="S3" s="221"/>
    </row>
    <row r="4" spans="1:26" s="57" customFormat="1" ht="42" customHeight="1" thickTop="1" thickBot="1" x14ac:dyDescent="0.3">
      <c r="A4" s="376" t="s">
        <v>145</v>
      </c>
      <c r="B4" s="388"/>
      <c r="C4" s="375" t="s">
        <v>225</v>
      </c>
      <c r="D4" s="339" t="s">
        <v>65</v>
      </c>
      <c r="E4" s="387">
        <v>408</v>
      </c>
      <c r="F4" s="380" t="s">
        <v>17</v>
      </c>
      <c r="G4" s="382">
        <v>2.2000000000000002</v>
      </c>
      <c r="H4" s="53" t="s">
        <v>53</v>
      </c>
      <c r="I4" s="165" t="str">
        <f>$A$4</f>
        <v>FGDF001</v>
      </c>
      <c r="J4" s="53">
        <v>3</v>
      </c>
      <c r="K4" s="53" t="s">
        <v>65</v>
      </c>
      <c r="L4" s="167">
        <f>$E$4</f>
        <v>408</v>
      </c>
      <c r="M4" s="20" t="s">
        <v>18</v>
      </c>
      <c r="N4" s="55" t="s">
        <v>19</v>
      </c>
      <c r="O4" s="20" t="s">
        <v>19</v>
      </c>
      <c r="P4" s="266">
        <v>0</v>
      </c>
      <c r="Q4" s="253">
        <f>$E$4*P4</f>
        <v>0</v>
      </c>
      <c r="R4" s="254">
        <f>$G$4*P4</f>
        <v>0</v>
      </c>
      <c r="S4" s="66"/>
      <c r="U4" s="252"/>
    </row>
    <row r="5" spans="1:26" ht="42" customHeight="1" thickTop="1" thickBot="1" x14ac:dyDescent="0.3">
      <c r="A5" s="377"/>
      <c r="B5" s="314"/>
      <c r="C5" s="365"/>
      <c r="D5" s="340"/>
      <c r="E5" s="379"/>
      <c r="F5" s="381"/>
      <c r="G5" s="383"/>
      <c r="H5" s="54"/>
      <c r="I5" s="166"/>
      <c r="J5" s="54"/>
      <c r="K5" s="54"/>
      <c r="L5" s="166"/>
      <c r="M5" s="347" t="s">
        <v>183</v>
      </c>
      <c r="N5" s="347"/>
      <c r="O5" s="347"/>
      <c r="P5" s="267">
        <f>SUMIF($M$4:M5,"&lt;&gt;*subtotal*",$P$4:P5)</f>
        <v>0</v>
      </c>
      <c r="Q5" s="255">
        <f>SUMIF($M$4:M5,"&lt;&gt;*subtotal*",$Q$4:Q5)</f>
        <v>0</v>
      </c>
      <c r="R5" s="256">
        <f>SUMIF($M$4:M5,"&lt;&gt;*subtotal*",$R$4:R5)</f>
        <v>0</v>
      </c>
      <c r="S5" s="29"/>
      <c r="T5" s="32"/>
      <c r="Z5" s="12"/>
    </row>
    <row r="6" spans="1:26" ht="42" customHeight="1" thickTop="1" thickBot="1" x14ac:dyDescent="0.3">
      <c r="A6" s="376" t="s">
        <v>146</v>
      </c>
      <c r="B6" s="359"/>
      <c r="C6" s="365" t="s">
        <v>226</v>
      </c>
      <c r="D6" s="339" t="s">
        <v>65</v>
      </c>
      <c r="E6" s="387">
        <v>509</v>
      </c>
      <c r="F6" s="384" t="s">
        <v>23</v>
      </c>
      <c r="G6" s="385">
        <v>5</v>
      </c>
      <c r="H6" s="53" t="s">
        <v>51</v>
      </c>
      <c r="I6" s="165" t="str">
        <f>$A$6</f>
        <v>FGDF002</v>
      </c>
      <c r="J6" s="53">
        <v>3</v>
      </c>
      <c r="K6" s="53" t="s">
        <v>65</v>
      </c>
      <c r="L6" s="167">
        <f>$E$6</f>
        <v>509</v>
      </c>
      <c r="M6" s="20" t="s">
        <v>18</v>
      </c>
      <c r="N6" s="55" t="s">
        <v>19</v>
      </c>
      <c r="O6" s="20" t="s">
        <v>19</v>
      </c>
      <c r="P6" s="266">
        <v>0</v>
      </c>
      <c r="Q6" s="253">
        <f>$E$6*P6</f>
        <v>0</v>
      </c>
      <c r="R6" s="254">
        <f>$G$6*P6</f>
        <v>0</v>
      </c>
      <c r="S6" s="66"/>
      <c r="T6" s="32"/>
      <c r="U6" s="252"/>
      <c r="V6" s="209"/>
      <c r="Z6" s="12"/>
    </row>
    <row r="7" spans="1:26" ht="42" customHeight="1" thickTop="1" thickBot="1" x14ac:dyDescent="0.3">
      <c r="A7" s="377"/>
      <c r="B7" s="360"/>
      <c r="C7" s="365"/>
      <c r="D7" s="340"/>
      <c r="E7" s="379"/>
      <c r="F7" s="344"/>
      <c r="G7" s="386"/>
      <c r="H7" s="54"/>
      <c r="I7" s="166"/>
      <c r="J7" s="54"/>
      <c r="K7" s="54"/>
      <c r="L7" s="166"/>
      <c r="M7" s="347" t="s">
        <v>184</v>
      </c>
      <c r="N7" s="347"/>
      <c r="O7" s="347"/>
      <c r="P7" s="267">
        <f>SUMIF($M$6:M7,"&lt;&gt;*subtotal*",$P$6:P7)</f>
        <v>0</v>
      </c>
      <c r="Q7" s="257">
        <f>SUMIF($M$6:M7,"&lt;&gt;*subtotal*",$Q$6:Q7)</f>
        <v>0</v>
      </c>
      <c r="R7" s="256">
        <f>SUMIF($M$6:M7,"&lt;&gt;*subtotal*",$R$6:R7)</f>
        <v>0</v>
      </c>
      <c r="S7" s="29"/>
      <c r="T7" s="32"/>
      <c r="Z7" s="12"/>
    </row>
    <row r="8" spans="1:26" ht="42" customHeight="1" thickTop="1" thickBot="1" x14ac:dyDescent="0.3">
      <c r="A8" s="376" t="s">
        <v>147</v>
      </c>
      <c r="B8" s="359"/>
      <c r="C8" s="365" t="s">
        <v>227</v>
      </c>
      <c r="D8" s="339" t="s">
        <v>65</v>
      </c>
      <c r="E8" s="378">
        <v>408</v>
      </c>
      <c r="F8" s="384" t="s">
        <v>24</v>
      </c>
      <c r="G8" s="385">
        <v>2.2000000000000002</v>
      </c>
      <c r="H8" s="53" t="s">
        <v>66</v>
      </c>
      <c r="I8" s="165" t="str">
        <f>$A$8</f>
        <v>FGDF003</v>
      </c>
      <c r="J8" s="53">
        <v>3</v>
      </c>
      <c r="K8" s="53" t="s">
        <v>65</v>
      </c>
      <c r="L8" s="167">
        <f>$E$8</f>
        <v>408</v>
      </c>
      <c r="M8" s="20" t="s">
        <v>18</v>
      </c>
      <c r="N8" s="55" t="s">
        <v>19</v>
      </c>
      <c r="O8" s="20" t="s">
        <v>19</v>
      </c>
      <c r="P8" s="266">
        <v>0</v>
      </c>
      <c r="Q8" s="253">
        <f>$E$8*P8</f>
        <v>0</v>
      </c>
      <c r="R8" s="254">
        <f>$G$8*P8</f>
        <v>0</v>
      </c>
      <c r="S8" s="66"/>
      <c r="U8" s="252"/>
      <c r="V8" s="209"/>
      <c r="Z8" s="12"/>
    </row>
    <row r="9" spans="1:26" ht="42" customHeight="1" thickTop="1" thickBot="1" x14ac:dyDescent="0.3">
      <c r="A9" s="377"/>
      <c r="B9" s="360"/>
      <c r="C9" s="365"/>
      <c r="D9" s="340"/>
      <c r="E9" s="379"/>
      <c r="F9" s="344"/>
      <c r="G9" s="386"/>
      <c r="H9" s="54"/>
      <c r="I9" s="166"/>
      <c r="J9" s="54"/>
      <c r="K9" s="54"/>
      <c r="L9" s="166"/>
      <c r="M9" s="347" t="s">
        <v>185</v>
      </c>
      <c r="N9" s="347"/>
      <c r="O9" s="347"/>
      <c r="P9" s="267">
        <f>SUMIF($M$8:M9,"&lt;&gt;*subtotal*",$P$8:P9)</f>
        <v>0</v>
      </c>
      <c r="Q9" s="255">
        <f>SUMIF($M$8:M9,"&lt;&gt;*subtotal*",$Q$8:Q9)</f>
        <v>0</v>
      </c>
      <c r="R9" s="256">
        <f>SUMIF($M$8:M9,"&lt;&gt;*subtotal*",$R$8:R9)</f>
        <v>0</v>
      </c>
      <c r="S9" s="29"/>
      <c r="Z9" s="12"/>
    </row>
    <row r="10" spans="1:26" ht="42" customHeight="1" thickTop="1" thickBot="1" x14ac:dyDescent="0.3">
      <c r="A10" s="376" t="s">
        <v>148</v>
      </c>
      <c r="B10" s="359"/>
      <c r="C10" s="365" t="s">
        <v>228</v>
      </c>
      <c r="D10" s="339" t="s">
        <v>65</v>
      </c>
      <c r="E10" s="378">
        <v>509</v>
      </c>
      <c r="F10" s="384" t="s">
        <v>25</v>
      </c>
      <c r="G10" s="385">
        <v>5</v>
      </c>
      <c r="H10" s="53" t="s">
        <v>67</v>
      </c>
      <c r="I10" s="165" t="str">
        <f>$A$10</f>
        <v>FGDF004</v>
      </c>
      <c r="J10" s="53">
        <v>3</v>
      </c>
      <c r="K10" s="53" t="s">
        <v>65</v>
      </c>
      <c r="L10" s="167">
        <f>$E$10</f>
        <v>509</v>
      </c>
      <c r="M10" s="20" t="s">
        <v>18</v>
      </c>
      <c r="N10" s="55" t="s">
        <v>19</v>
      </c>
      <c r="O10" s="20" t="s">
        <v>19</v>
      </c>
      <c r="P10" s="266">
        <v>0</v>
      </c>
      <c r="Q10" s="253">
        <f>$E$10*P10</f>
        <v>0</v>
      </c>
      <c r="R10" s="254">
        <f>$G$10*P10</f>
        <v>0</v>
      </c>
      <c r="S10" s="66"/>
      <c r="U10" s="252"/>
      <c r="V10" s="209"/>
      <c r="Z10" s="12"/>
    </row>
    <row r="11" spans="1:26" ht="42" customHeight="1" thickTop="1" thickBot="1" x14ac:dyDescent="0.3">
      <c r="A11" s="377"/>
      <c r="B11" s="360"/>
      <c r="C11" s="365"/>
      <c r="D11" s="340"/>
      <c r="E11" s="379"/>
      <c r="F11" s="344"/>
      <c r="G11" s="386"/>
      <c r="H11" s="54"/>
      <c r="I11" s="166"/>
      <c r="J11" s="54"/>
      <c r="K11" s="54"/>
      <c r="L11" s="166"/>
      <c r="M11" s="347" t="s">
        <v>186</v>
      </c>
      <c r="N11" s="347"/>
      <c r="O11" s="347"/>
      <c r="P11" s="267">
        <f>SUMIF($M$10:M11,"&lt;&gt;*subtotal*",$P$10:P11)</f>
        <v>0</v>
      </c>
      <c r="Q11" s="255">
        <f>SUMIF($M$10:M11,"&lt;&gt;*subtotal*",$Q$10:Q11)</f>
        <v>0</v>
      </c>
      <c r="R11" s="256">
        <f>SUMIF($M$10:M11,"&lt;&gt;*subtotal*",$R$10:R11)</f>
        <v>0</v>
      </c>
      <c r="S11" s="29"/>
      <c r="Z11" s="12"/>
    </row>
    <row r="12" spans="1:26" ht="42" customHeight="1" thickTop="1" thickBot="1" x14ac:dyDescent="0.3">
      <c r="A12" s="376" t="s">
        <v>149</v>
      </c>
      <c r="B12" s="359"/>
      <c r="C12" s="365" t="s">
        <v>229</v>
      </c>
      <c r="D12" s="339" t="s">
        <v>65</v>
      </c>
      <c r="E12" s="378">
        <v>408</v>
      </c>
      <c r="F12" s="384" t="s">
        <v>26</v>
      </c>
      <c r="G12" s="385">
        <v>2.2000000000000002</v>
      </c>
      <c r="H12" s="53" t="s">
        <v>56</v>
      </c>
      <c r="I12" s="165" t="str">
        <f>$A$12</f>
        <v>FGDF005</v>
      </c>
      <c r="J12" s="53">
        <v>3</v>
      </c>
      <c r="K12" s="53" t="s">
        <v>65</v>
      </c>
      <c r="L12" s="167">
        <f>$E$12</f>
        <v>408</v>
      </c>
      <c r="M12" s="20" t="s">
        <v>18</v>
      </c>
      <c r="N12" s="55" t="s">
        <v>19</v>
      </c>
      <c r="O12" s="20" t="s">
        <v>19</v>
      </c>
      <c r="P12" s="266">
        <v>0</v>
      </c>
      <c r="Q12" s="253">
        <f>$E$12*P12</f>
        <v>0</v>
      </c>
      <c r="R12" s="254">
        <f>$G$12*P12</f>
        <v>0</v>
      </c>
      <c r="S12" s="66"/>
      <c r="U12" s="252"/>
      <c r="V12" s="209"/>
      <c r="Z12" s="12"/>
    </row>
    <row r="13" spans="1:26" ht="42" customHeight="1" thickTop="1" thickBot="1" x14ac:dyDescent="0.3">
      <c r="A13" s="377"/>
      <c r="B13" s="360"/>
      <c r="C13" s="365"/>
      <c r="D13" s="340"/>
      <c r="E13" s="379"/>
      <c r="F13" s="344"/>
      <c r="G13" s="386"/>
      <c r="H13" s="54"/>
      <c r="I13" s="166"/>
      <c r="J13" s="54"/>
      <c r="K13" s="54"/>
      <c r="L13" s="166"/>
      <c r="M13" s="347" t="s">
        <v>187</v>
      </c>
      <c r="N13" s="347"/>
      <c r="O13" s="347"/>
      <c r="P13" s="267">
        <f>SUMIF($M$12:M13,"&lt;&gt;*subtotal*",$P$12:P13)</f>
        <v>0</v>
      </c>
      <c r="Q13" s="255">
        <f>SUMIF($M$12:M13,"&lt;&gt;*subtotal*",$Q$12:Q13)</f>
        <v>0</v>
      </c>
      <c r="R13" s="256">
        <f>SUMIF($M$12:M13,"&lt;&gt;*subtotal*",$R$12:R13)</f>
        <v>0</v>
      </c>
      <c r="S13" s="29"/>
      <c r="Z13" s="12"/>
    </row>
    <row r="14" spans="1:26" ht="42" customHeight="1" thickTop="1" thickBot="1" x14ac:dyDescent="0.3">
      <c r="A14" s="376" t="s">
        <v>150</v>
      </c>
      <c r="B14" s="359"/>
      <c r="C14" s="365" t="s">
        <v>230</v>
      </c>
      <c r="D14" s="339" t="s">
        <v>65</v>
      </c>
      <c r="E14" s="378">
        <v>551</v>
      </c>
      <c r="F14" s="380" t="s">
        <v>27</v>
      </c>
      <c r="G14" s="382">
        <v>6</v>
      </c>
      <c r="H14" s="53" t="s">
        <v>55</v>
      </c>
      <c r="I14" s="165" t="str">
        <f>$A$14</f>
        <v>FGDF006</v>
      </c>
      <c r="J14" s="53">
        <v>3</v>
      </c>
      <c r="K14" s="53" t="s">
        <v>65</v>
      </c>
      <c r="L14" s="167">
        <f>$E$14</f>
        <v>551</v>
      </c>
      <c r="M14" s="20" t="s">
        <v>18</v>
      </c>
      <c r="N14" s="55" t="s">
        <v>19</v>
      </c>
      <c r="O14" s="20" t="s">
        <v>19</v>
      </c>
      <c r="P14" s="266">
        <v>0</v>
      </c>
      <c r="Q14" s="253">
        <f>$E$14*P14</f>
        <v>0</v>
      </c>
      <c r="R14" s="254">
        <f>$G$14*P14</f>
        <v>0</v>
      </c>
      <c r="S14" s="66"/>
      <c r="U14" s="252"/>
      <c r="V14" s="209"/>
      <c r="Z14" s="12"/>
    </row>
    <row r="15" spans="1:26" ht="42" customHeight="1" thickTop="1" thickBot="1" x14ac:dyDescent="0.3">
      <c r="A15" s="377"/>
      <c r="B15" s="360"/>
      <c r="C15" s="365"/>
      <c r="D15" s="340"/>
      <c r="E15" s="379"/>
      <c r="F15" s="381"/>
      <c r="G15" s="383"/>
      <c r="H15" s="54"/>
      <c r="I15" s="166"/>
      <c r="J15" s="54"/>
      <c r="K15" s="54"/>
      <c r="L15" s="166"/>
      <c r="M15" s="347" t="s">
        <v>188</v>
      </c>
      <c r="N15" s="347"/>
      <c r="O15" s="347"/>
      <c r="P15" s="267">
        <f>SUMIF($M$14:M15,"&lt;&gt;*subtotal*",$P$14:P15)</f>
        <v>0</v>
      </c>
      <c r="Q15" s="255">
        <f>SUMIF($M$14:M15,"&lt;&gt;*subtotal*",$Q$14:Q15)</f>
        <v>0</v>
      </c>
      <c r="R15" s="256">
        <f>SUMIF($M$14:M15,"&lt;&gt;*subtotal*",$R$14:R15)</f>
        <v>0</v>
      </c>
      <c r="S15" s="29"/>
      <c r="Z15" s="12"/>
    </row>
    <row r="16" spans="1:26" ht="42" customHeight="1" thickTop="1" thickBot="1" x14ac:dyDescent="0.3">
      <c r="A16" s="376" t="s">
        <v>350</v>
      </c>
      <c r="B16" s="359"/>
      <c r="C16" s="365" t="s">
        <v>352</v>
      </c>
      <c r="D16" s="339" t="s">
        <v>65</v>
      </c>
      <c r="E16" s="341">
        <v>880</v>
      </c>
      <c r="F16" s="380" t="s">
        <v>28</v>
      </c>
      <c r="G16" s="382">
        <v>8</v>
      </c>
      <c r="H16" s="53" t="s">
        <v>50</v>
      </c>
      <c r="I16" s="165" t="str">
        <f>$A$16</f>
        <v>FGDF007</v>
      </c>
      <c r="J16" s="53">
        <v>11</v>
      </c>
      <c r="K16" s="53" t="s">
        <v>65</v>
      </c>
      <c r="L16" s="167">
        <f>$E$16</f>
        <v>880</v>
      </c>
      <c r="M16" s="20" t="s">
        <v>18</v>
      </c>
      <c r="N16" s="55" t="s">
        <v>19</v>
      </c>
      <c r="O16" s="20" t="s">
        <v>19</v>
      </c>
      <c r="P16" s="266">
        <v>0</v>
      </c>
      <c r="Q16" s="253">
        <f>$E$16*P16</f>
        <v>0</v>
      </c>
      <c r="R16" s="254">
        <f>$G$16*P16</f>
        <v>0</v>
      </c>
      <c r="S16" s="66"/>
      <c r="U16" s="252"/>
      <c r="V16" s="209"/>
      <c r="Z16" s="12"/>
    </row>
    <row r="17" spans="1:26" ht="42" customHeight="1" thickTop="1" thickBot="1" x14ac:dyDescent="0.3">
      <c r="A17" s="377"/>
      <c r="B17" s="360"/>
      <c r="C17" s="365"/>
      <c r="D17" s="340"/>
      <c r="E17" s="342"/>
      <c r="F17" s="381"/>
      <c r="G17" s="383"/>
      <c r="H17" s="54"/>
      <c r="I17" s="166"/>
      <c r="J17" s="54"/>
      <c r="K17" s="54"/>
      <c r="L17" s="166"/>
      <c r="M17" s="347" t="s">
        <v>351</v>
      </c>
      <c r="N17" s="347"/>
      <c r="O17" s="347"/>
      <c r="P17" s="267">
        <f>SUMIF($M$16:M17,"&lt;&gt;*subtotal*",$P$16:P17)</f>
        <v>0</v>
      </c>
      <c r="Q17" s="255">
        <f>SUMIF($M$16:M17,"&lt;&gt;*subtotal*",$Q$16:Q17)</f>
        <v>0</v>
      </c>
      <c r="R17" s="256">
        <f>SUMIF($M$16:M17,"&lt;&gt;*subtotal*",$R$16:R17)</f>
        <v>0</v>
      </c>
      <c r="S17" s="29"/>
      <c r="Z17" s="12"/>
    </row>
    <row r="18" spans="1:26" s="24" customFormat="1" ht="42" customHeight="1" thickTop="1" thickBot="1" x14ac:dyDescent="0.3">
      <c r="A18" s="376" t="s">
        <v>175</v>
      </c>
      <c r="B18" s="359"/>
      <c r="C18" s="365" t="s">
        <v>325</v>
      </c>
      <c r="D18" s="339" t="s">
        <v>65</v>
      </c>
      <c r="E18" s="378">
        <v>1280</v>
      </c>
      <c r="F18" s="380" t="s">
        <v>45</v>
      </c>
      <c r="G18" s="382">
        <v>11.5</v>
      </c>
      <c r="H18" s="53" t="s">
        <v>70</v>
      </c>
      <c r="I18" s="165" t="str">
        <f>$A$18</f>
        <v>PUDF008</v>
      </c>
      <c r="J18" s="53">
        <v>15</v>
      </c>
      <c r="K18" s="53" t="s">
        <v>65</v>
      </c>
      <c r="L18" s="167">
        <f>$E$18</f>
        <v>1280</v>
      </c>
      <c r="M18" s="20" t="s">
        <v>18</v>
      </c>
      <c r="N18" s="55" t="s">
        <v>19</v>
      </c>
      <c r="O18" s="20" t="s">
        <v>19</v>
      </c>
      <c r="P18" s="266">
        <v>0</v>
      </c>
      <c r="Q18" s="253">
        <f>$E$18*P18</f>
        <v>0</v>
      </c>
      <c r="R18" s="254">
        <f>$G$18*P18</f>
        <v>0</v>
      </c>
      <c r="S18" s="66"/>
      <c r="U18" s="252"/>
      <c r="V18" s="209"/>
    </row>
    <row r="19" spans="1:26" s="24" customFormat="1" ht="42" customHeight="1" thickTop="1" thickBot="1" x14ac:dyDescent="0.3">
      <c r="A19" s="377"/>
      <c r="B19" s="360"/>
      <c r="C19" s="365"/>
      <c r="D19" s="340"/>
      <c r="E19" s="379"/>
      <c r="F19" s="381"/>
      <c r="G19" s="383"/>
      <c r="H19" s="54"/>
      <c r="I19" s="166"/>
      <c r="J19" s="54"/>
      <c r="K19" s="54"/>
      <c r="L19" s="166"/>
      <c r="M19" s="347" t="s">
        <v>46</v>
      </c>
      <c r="N19" s="347"/>
      <c r="O19" s="347"/>
      <c r="P19" s="267">
        <f>SUMIF($M$18:M19,"&lt;&gt;*subtotal*",$P$18:P19)</f>
        <v>0</v>
      </c>
      <c r="Q19" s="255">
        <f>SUMIF($M18:M$19,"&lt;&gt;*subtotal*",$Q18:Q$19)</f>
        <v>0</v>
      </c>
      <c r="R19" s="256">
        <f>SUMIF($M18:M$19,"&lt;&gt;*subtotal*",$R18:R$19)</f>
        <v>0</v>
      </c>
      <c r="S19" s="29"/>
    </row>
    <row r="20" spans="1:26" ht="42" customHeight="1" thickTop="1" thickBot="1" x14ac:dyDescent="0.3">
      <c r="A20" s="376" t="s">
        <v>151</v>
      </c>
      <c r="B20" s="359"/>
      <c r="C20" s="365" t="s">
        <v>288</v>
      </c>
      <c r="D20" s="339" t="s">
        <v>65</v>
      </c>
      <c r="E20" s="378">
        <v>509</v>
      </c>
      <c r="F20" s="380" t="s">
        <v>31</v>
      </c>
      <c r="G20" s="382">
        <v>3.5</v>
      </c>
      <c r="H20" s="53" t="s">
        <v>61</v>
      </c>
      <c r="I20" s="165" t="str">
        <f>$A$20</f>
        <v>FGDF009</v>
      </c>
      <c r="J20" s="53">
        <v>3</v>
      </c>
      <c r="K20" s="53" t="s">
        <v>65</v>
      </c>
      <c r="L20" s="167">
        <f>$E$20</f>
        <v>509</v>
      </c>
      <c r="M20" s="20" t="s">
        <v>18</v>
      </c>
      <c r="N20" s="55" t="s">
        <v>19</v>
      </c>
      <c r="O20" s="20" t="s">
        <v>19</v>
      </c>
      <c r="P20" s="266">
        <v>0</v>
      </c>
      <c r="Q20" s="253">
        <f>$E$20*P20</f>
        <v>0</v>
      </c>
      <c r="R20" s="254">
        <f>$G$20*P20</f>
        <v>0</v>
      </c>
      <c r="S20" s="66"/>
      <c r="T20" s="252"/>
      <c r="U20" s="252"/>
      <c r="V20" s="209"/>
    </row>
    <row r="21" spans="1:26" ht="42" customHeight="1" thickTop="1" thickBot="1" x14ac:dyDescent="0.3">
      <c r="A21" s="377"/>
      <c r="B21" s="360"/>
      <c r="C21" s="365"/>
      <c r="D21" s="340"/>
      <c r="E21" s="379"/>
      <c r="F21" s="381"/>
      <c r="G21" s="383"/>
      <c r="H21" s="54"/>
      <c r="I21" s="166"/>
      <c r="J21" s="54"/>
      <c r="K21" s="54"/>
      <c r="L21" s="166"/>
      <c r="M21" s="347" t="s">
        <v>38</v>
      </c>
      <c r="N21" s="347"/>
      <c r="O21" s="347"/>
      <c r="P21" s="267">
        <f>SUMIF($M$20:M21,"&lt;&gt;*subtotal*",$P$20:P21)</f>
        <v>0</v>
      </c>
      <c r="Q21" s="255">
        <f>SUMIF($M$20:M21,"&lt;&gt;*subtotal*",$Q$20:Q21)</f>
        <v>0</v>
      </c>
      <c r="R21" s="256">
        <f>SUMIF($M$20:M21,"&lt;&gt;*subtotal*",$R$20:R21)</f>
        <v>0</v>
      </c>
      <c r="S21" s="29"/>
    </row>
    <row r="22" spans="1:26" ht="42" customHeight="1" thickTop="1" thickBot="1" x14ac:dyDescent="0.3">
      <c r="A22" s="376" t="s">
        <v>152</v>
      </c>
      <c r="B22" s="359"/>
      <c r="C22" s="365" t="s">
        <v>289</v>
      </c>
      <c r="D22" s="339" t="s">
        <v>65</v>
      </c>
      <c r="E22" s="378">
        <v>509</v>
      </c>
      <c r="F22" s="380" t="s">
        <v>32</v>
      </c>
      <c r="G22" s="382">
        <v>4</v>
      </c>
      <c r="H22" s="53" t="s">
        <v>58</v>
      </c>
      <c r="I22" s="165" t="str">
        <f>$A$22</f>
        <v>FGDF010</v>
      </c>
      <c r="J22" s="53">
        <v>3</v>
      </c>
      <c r="K22" s="53" t="s">
        <v>65</v>
      </c>
      <c r="L22" s="167">
        <f>$E$22</f>
        <v>509</v>
      </c>
      <c r="M22" s="20" t="s">
        <v>18</v>
      </c>
      <c r="N22" s="55" t="s">
        <v>19</v>
      </c>
      <c r="O22" s="20" t="s">
        <v>19</v>
      </c>
      <c r="P22" s="266">
        <v>0</v>
      </c>
      <c r="Q22" s="253">
        <f>$E$22*P22</f>
        <v>0</v>
      </c>
      <c r="R22" s="254">
        <f>$G$22*P22</f>
        <v>0</v>
      </c>
      <c r="S22" s="66"/>
      <c r="U22" s="252"/>
      <c r="V22" s="209"/>
    </row>
    <row r="23" spans="1:26" ht="42" customHeight="1" thickTop="1" thickBot="1" x14ac:dyDescent="0.3">
      <c r="A23" s="377"/>
      <c r="B23" s="360"/>
      <c r="C23" s="365"/>
      <c r="D23" s="340"/>
      <c r="E23" s="379"/>
      <c r="F23" s="381"/>
      <c r="G23" s="383"/>
      <c r="H23" s="54"/>
      <c r="I23" s="166"/>
      <c r="J23" s="54"/>
      <c r="K23" s="54"/>
      <c r="L23" s="166"/>
      <c r="M23" s="347" t="s">
        <v>39</v>
      </c>
      <c r="N23" s="347"/>
      <c r="O23" s="347"/>
      <c r="P23" s="267">
        <f>SUMIF($M$22:M23,"&lt;&gt;*subtotal*",$P$22:P23)</f>
        <v>0</v>
      </c>
      <c r="Q23" s="255">
        <f>SUMIF($M$22:M23,"&lt;&gt;*subtotal*",$Q$22:Q23)</f>
        <v>0</v>
      </c>
      <c r="R23" s="256">
        <f>SUMIF($M$22:M23,"&lt;&gt;*subtotal*",$R$22:R23)</f>
        <v>0</v>
      </c>
      <c r="S23" s="29"/>
    </row>
    <row r="24" spans="1:26" ht="42" customHeight="1" thickTop="1" thickBot="1" x14ac:dyDescent="0.3">
      <c r="A24" s="376" t="s">
        <v>153</v>
      </c>
      <c r="B24" s="359"/>
      <c r="C24" s="365" t="s">
        <v>290</v>
      </c>
      <c r="D24" s="339" t="s">
        <v>65</v>
      </c>
      <c r="E24" s="378">
        <v>509</v>
      </c>
      <c r="F24" s="380" t="s">
        <v>33</v>
      </c>
      <c r="G24" s="382">
        <v>4.7</v>
      </c>
      <c r="H24" s="53" t="s">
        <v>57</v>
      </c>
      <c r="I24" s="165" t="str">
        <f>$A$24</f>
        <v>FGDF011</v>
      </c>
      <c r="J24" s="53">
        <v>3</v>
      </c>
      <c r="K24" s="53" t="s">
        <v>65</v>
      </c>
      <c r="L24" s="167">
        <f>$E$24</f>
        <v>509</v>
      </c>
      <c r="M24" s="20" t="s">
        <v>18</v>
      </c>
      <c r="N24" s="55" t="s">
        <v>19</v>
      </c>
      <c r="O24" s="20" t="s">
        <v>19</v>
      </c>
      <c r="P24" s="266">
        <v>0</v>
      </c>
      <c r="Q24" s="253">
        <f>$E$24*P24</f>
        <v>0</v>
      </c>
      <c r="R24" s="254">
        <f>$G$24*P24</f>
        <v>0</v>
      </c>
      <c r="S24" s="66"/>
      <c r="U24" s="252"/>
      <c r="V24" s="209"/>
    </row>
    <row r="25" spans="1:26" ht="42" customHeight="1" thickTop="1" thickBot="1" x14ac:dyDescent="0.3">
      <c r="A25" s="377"/>
      <c r="B25" s="360"/>
      <c r="C25" s="365"/>
      <c r="D25" s="340"/>
      <c r="E25" s="379"/>
      <c r="F25" s="381"/>
      <c r="G25" s="383"/>
      <c r="H25" s="54"/>
      <c r="I25" s="166"/>
      <c r="J25" s="54"/>
      <c r="K25" s="54"/>
      <c r="L25" s="166"/>
      <c r="M25" s="347" t="s">
        <v>40</v>
      </c>
      <c r="N25" s="347"/>
      <c r="O25" s="347"/>
      <c r="P25" s="267">
        <f>SUMIF($M$24:M25,"&lt;&gt;*subtotal*",$P$24:P25)</f>
        <v>0</v>
      </c>
      <c r="Q25" s="255">
        <f>SUMIF($M$24:M25,"&lt;&gt;*subtotal*",$Q$24:Q25)</f>
        <v>0</v>
      </c>
      <c r="R25" s="256">
        <f>SUMIF($M$24:M25,"&lt;&gt;*subtotal*",$R$24:R25)</f>
        <v>0</v>
      </c>
      <c r="S25" s="29"/>
    </row>
    <row r="26" spans="1:26" ht="42" customHeight="1" thickTop="1" thickBot="1" x14ac:dyDescent="0.3">
      <c r="A26" s="376" t="s">
        <v>154</v>
      </c>
      <c r="B26" s="359"/>
      <c r="C26" s="365" t="s">
        <v>291</v>
      </c>
      <c r="D26" s="339" t="s">
        <v>65</v>
      </c>
      <c r="E26" s="378">
        <v>509</v>
      </c>
      <c r="F26" s="380" t="s">
        <v>34</v>
      </c>
      <c r="G26" s="382">
        <v>3.9</v>
      </c>
      <c r="H26" s="53" t="s">
        <v>71</v>
      </c>
      <c r="I26" s="165" t="str">
        <f>$A$26</f>
        <v>FGDF012</v>
      </c>
      <c r="J26" s="53">
        <v>3</v>
      </c>
      <c r="K26" s="53" t="s">
        <v>65</v>
      </c>
      <c r="L26" s="167">
        <f>$E$26</f>
        <v>509</v>
      </c>
      <c r="M26" s="20" t="s">
        <v>18</v>
      </c>
      <c r="N26" s="55" t="s">
        <v>19</v>
      </c>
      <c r="O26" s="20" t="s">
        <v>19</v>
      </c>
      <c r="P26" s="266">
        <v>0</v>
      </c>
      <c r="Q26" s="253">
        <f>$E$26*P26</f>
        <v>0</v>
      </c>
      <c r="R26" s="254">
        <f>$G$26*P26</f>
        <v>0</v>
      </c>
      <c r="S26" s="66"/>
      <c r="U26" s="252"/>
      <c r="V26" s="209"/>
    </row>
    <row r="27" spans="1:26" ht="42" customHeight="1" thickTop="1" thickBot="1" x14ac:dyDescent="0.3">
      <c r="A27" s="377"/>
      <c r="B27" s="360"/>
      <c r="C27" s="365"/>
      <c r="D27" s="340"/>
      <c r="E27" s="379"/>
      <c r="F27" s="381"/>
      <c r="G27" s="383"/>
      <c r="H27" s="54"/>
      <c r="I27" s="166"/>
      <c r="J27" s="54"/>
      <c r="K27" s="54"/>
      <c r="L27" s="166"/>
      <c r="M27" s="347" t="s">
        <v>41</v>
      </c>
      <c r="N27" s="347"/>
      <c r="O27" s="347"/>
      <c r="P27" s="267">
        <f>SUMIF($M$26:M27,"&lt;&gt;*subtotal*",$P$26:P27)</f>
        <v>0</v>
      </c>
      <c r="Q27" s="255">
        <f>SUMIF($M$26:M27,"&lt;&gt;*subtotal*",$Q$26:Q27)</f>
        <v>0</v>
      </c>
      <c r="R27" s="256">
        <f>SUMIF($M$26:M27,"&lt;&gt;*subtotal*",$R$26:R27)</f>
        <v>0</v>
      </c>
      <c r="S27" s="29"/>
    </row>
    <row r="28" spans="1:26" ht="42" customHeight="1" thickTop="1" thickBot="1" x14ac:dyDescent="0.3">
      <c r="A28" s="376" t="s">
        <v>155</v>
      </c>
      <c r="B28" s="359"/>
      <c r="C28" s="365" t="s">
        <v>292</v>
      </c>
      <c r="D28" s="339" t="s">
        <v>65</v>
      </c>
      <c r="E28" s="378">
        <v>551</v>
      </c>
      <c r="F28" s="380" t="s">
        <v>35</v>
      </c>
      <c r="G28" s="382">
        <v>5.3</v>
      </c>
      <c r="H28" s="53" t="s">
        <v>60</v>
      </c>
      <c r="I28" s="165" t="str">
        <f>$A$28</f>
        <v>FGDF013</v>
      </c>
      <c r="J28" s="53">
        <v>3</v>
      </c>
      <c r="K28" s="53" t="s">
        <v>65</v>
      </c>
      <c r="L28" s="167">
        <f>$E$28</f>
        <v>551</v>
      </c>
      <c r="M28" s="20" t="s">
        <v>18</v>
      </c>
      <c r="N28" s="55" t="s">
        <v>19</v>
      </c>
      <c r="O28" s="20" t="s">
        <v>19</v>
      </c>
      <c r="P28" s="266">
        <v>0</v>
      </c>
      <c r="Q28" s="253">
        <f>$E$28*P28</f>
        <v>0</v>
      </c>
      <c r="R28" s="254">
        <f>$G$28*P28</f>
        <v>0</v>
      </c>
      <c r="S28" s="66"/>
      <c r="U28" s="252"/>
      <c r="V28" s="209"/>
    </row>
    <row r="29" spans="1:26" ht="42" customHeight="1" thickTop="1" thickBot="1" x14ac:dyDescent="0.3">
      <c r="A29" s="377"/>
      <c r="B29" s="360"/>
      <c r="C29" s="365"/>
      <c r="D29" s="340"/>
      <c r="E29" s="379"/>
      <c r="F29" s="381"/>
      <c r="G29" s="383"/>
      <c r="H29" s="54"/>
      <c r="I29" s="166"/>
      <c r="J29" s="54"/>
      <c r="K29" s="54"/>
      <c r="L29" s="166"/>
      <c r="M29" s="347" t="s">
        <v>42</v>
      </c>
      <c r="N29" s="347"/>
      <c r="O29" s="347"/>
      <c r="P29" s="267">
        <f>SUMIF($M$28:M29,"&lt;&gt;*subtotal*",$P$28:P29)</f>
        <v>0</v>
      </c>
      <c r="Q29" s="255">
        <f>SUMIF($M$28:M29,"&lt;&gt;*subtotal*",$Q$28:Q29)</f>
        <v>0</v>
      </c>
      <c r="R29" s="256">
        <f>SUMIF($M$28:M29,"&lt;&gt;*subtotal*",$R$28:R29)</f>
        <v>0</v>
      </c>
      <c r="S29" s="29"/>
    </row>
    <row r="30" spans="1:26" s="75" customFormat="1" ht="42" customHeight="1" thickTop="1" thickBot="1" x14ac:dyDescent="0.3">
      <c r="A30" s="376" t="s">
        <v>157</v>
      </c>
      <c r="B30" s="359"/>
      <c r="C30" s="374" t="s">
        <v>459</v>
      </c>
      <c r="D30" s="339" t="s">
        <v>65</v>
      </c>
      <c r="E30" s="341">
        <v>285</v>
      </c>
      <c r="F30" s="343" t="s">
        <v>275</v>
      </c>
      <c r="G30" s="345">
        <v>2.6</v>
      </c>
      <c r="H30" s="53" t="s">
        <v>334</v>
      </c>
      <c r="I30" s="165" t="str">
        <f>$A$30</f>
        <v>FGDF015</v>
      </c>
      <c r="J30" s="53">
        <v>1</v>
      </c>
      <c r="K30" s="53" t="str">
        <f>D30</f>
        <v>Dual</v>
      </c>
      <c r="L30" s="143">
        <f>$E$30</f>
        <v>285</v>
      </c>
      <c r="M30" s="20" t="s">
        <v>18</v>
      </c>
      <c r="N30" s="20" t="s">
        <v>19</v>
      </c>
      <c r="O30" s="20" t="s">
        <v>19</v>
      </c>
      <c r="P30" s="266">
        <v>0</v>
      </c>
      <c r="Q30" s="253">
        <f>$E$30*P30</f>
        <v>0</v>
      </c>
      <c r="R30" s="254">
        <f>$G$30*P30</f>
        <v>0</v>
      </c>
      <c r="S30" s="66"/>
      <c r="U30" s="252"/>
      <c r="V30" s="209"/>
    </row>
    <row r="31" spans="1:26" s="75" customFormat="1" ht="42" customHeight="1" thickTop="1" thickBot="1" x14ac:dyDescent="0.3">
      <c r="A31" s="377"/>
      <c r="B31" s="360"/>
      <c r="C31" s="375"/>
      <c r="D31" s="340"/>
      <c r="E31" s="342"/>
      <c r="F31" s="344"/>
      <c r="G31" s="346"/>
      <c r="H31" s="54"/>
      <c r="I31" s="166"/>
      <c r="J31" s="54"/>
      <c r="K31" s="54"/>
      <c r="L31" s="54"/>
      <c r="M31" s="347" t="s">
        <v>327</v>
      </c>
      <c r="N31" s="347"/>
      <c r="O31" s="347"/>
      <c r="P31" s="267">
        <f>SUMIF($M$30:M31,"&lt;&gt;*subtotal*",$P$30:P31)</f>
        <v>0</v>
      </c>
      <c r="Q31" s="255">
        <f>SUMIF($M$30:M31,"&lt;&gt;*subtotal*",$Q$30:Q31)</f>
        <v>0</v>
      </c>
      <c r="R31" s="256">
        <f>SUMIF($M$30:M31,"&lt;&gt;*subtotal*",$R$30:R31)</f>
        <v>0</v>
      </c>
      <c r="S31" s="29"/>
    </row>
    <row r="32" spans="1:26" s="75" customFormat="1" ht="42" customHeight="1" thickTop="1" thickBot="1" x14ac:dyDescent="0.3">
      <c r="A32" s="376" t="s">
        <v>171</v>
      </c>
      <c r="B32" s="359"/>
      <c r="C32" s="374" t="s">
        <v>460</v>
      </c>
      <c r="D32" s="339" t="s">
        <v>65</v>
      </c>
      <c r="E32" s="341">
        <v>285</v>
      </c>
      <c r="F32" s="343" t="s">
        <v>275</v>
      </c>
      <c r="G32" s="345">
        <v>2.6</v>
      </c>
      <c r="H32" s="53" t="s">
        <v>335</v>
      </c>
      <c r="I32" s="165" t="str">
        <f>$A$32</f>
        <v>FGDF016</v>
      </c>
      <c r="J32" s="53">
        <v>1</v>
      </c>
      <c r="K32" s="53" t="s">
        <v>65</v>
      </c>
      <c r="L32" s="143">
        <f>$E$32</f>
        <v>285</v>
      </c>
      <c r="M32" s="20" t="s">
        <v>18</v>
      </c>
      <c r="N32" s="20" t="s">
        <v>19</v>
      </c>
      <c r="O32" s="20" t="s">
        <v>19</v>
      </c>
      <c r="P32" s="266">
        <v>0</v>
      </c>
      <c r="Q32" s="253">
        <f>$E$32*P32</f>
        <v>0</v>
      </c>
      <c r="R32" s="254">
        <f>$G$32*P32</f>
        <v>0</v>
      </c>
      <c r="S32" s="66"/>
      <c r="U32" s="252"/>
      <c r="V32" s="209"/>
    </row>
    <row r="33" spans="1:22" s="75" customFormat="1" ht="42" customHeight="1" thickTop="1" thickBot="1" x14ac:dyDescent="0.3">
      <c r="A33" s="377"/>
      <c r="B33" s="360"/>
      <c r="C33" s="375"/>
      <c r="D33" s="340"/>
      <c r="E33" s="342"/>
      <c r="F33" s="344"/>
      <c r="G33" s="346"/>
      <c r="H33" s="54"/>
      <c r="I33" s="166"/>
      <c r="J33" s="54"/>
      <c r="K33" s="54"/>
      <c r="L33" s="54"/>
      <c r="M33" s="347" t="s">
        <v>328</v>
      </c>
      <c r="N33" s="347"/>
      <c r="O33" s="347"/>
      <c r="P33" s="267">
        <f>SUMIF($M$32:M33,"&lt;&gt;*subtotal*",$P$32:P33)</f>
        <v>0</v>
      </c>
      <c r="Q33" s="255">
        <f>SUMIF($M$32:M33,"&lt;&gt;*subtotal*",$Q$32:Q33)</f>
        <v>0</v>
      </c>
      <c r="R33" s="256">
        <f>SUMIF($M$32:M33,"&lt;&gt;*subtotal*",$R$32:R33)</f>
        <v>0</v>
      </c>
      <c r="S33" s="29"/>
    </row>
    <row r="34" spans="1:22" s="75" customFormat="1" ht="42" customHeight="1" thickTop="1" thickBot="1" x14ac:dyDescent="0.3">
      <c r="A34" s="376" t="s">
        <v>269</v>
      </c>
      <c r="B34" s="359"/>
      <c r="C34" s="374" t="s">
        <v>461</v>
      </c>
      <c r="D34" s="339" t="s">
        <v>65</v>
      </c>
      <c r="E34" s="341">
        <v>560</v>
      </c>
      <c r="F34" s="343" t="s">
        <v>279</v>
      </c>
      <c r="G34" s="345">
        <v>5.2</v>
      </c>
      <c r="H34" s="53" t="s">
        <v>336</v>
      </c>
      <c r="I34" s="165" t="str">
        <f>$A$34</f>
        <v>FGDF017</v>
      </c>
      <c r="J34" s="53">
        <v>1</v>
      </c>
      <c r="K34" s="53" t="s">
        <v>65</v>
      </c>
      <c r="L34" s="143">
        <f>$E$34</f>
        <v>560</v>
      </c>
      <c r="M34" s="20" t="s">
        <v>18</v>
      </c>
      <c r="N34" s="20" t="s">
        <v>19</v>
      </c>
      <c r="O34" s="20" t="s">
        <v>19</v>
      </c>
      <c r="P34" s="266">
        <v>0</v>
      </c>
      <c r="Q34" s="253">
        <f>$E$34*P34</f>
        <v>0</v>
      </c>
      <c r="R34" s="254">
        <f>$G$34*P34</f>
        <v>0</v>
      </c>
      <c r="S34" s="66"/>
      <c r="U34" s="252"/>
      <c r="V34" s="209"/>
    </row>
    <row r="35" spans="1:22" s="75" customFormat="1" ht="42" customHeight="1" thickTop="1" thickBot="1" x14ac:dyDescent="0.3">
      <c r="A35" s="377"/>
      <c r="B35" s="360"/>
      <c r="C35" s="375"/>
      <c r="D35" s="340"/>
      <c r="E35" s="342"/>
      <c r="F35" s="344"/>
      <c r="G35" s="346"/>
      <c r="H35" s="54"/>
      <c r="I35" s="166"/>
      <c r="J35" s="54"/>
      <c r="K35" s="54"/>
      <c r="L35" s="54"/>
      <c r="M35" s="347" t="s">
        <v>329</v>
      </c>
      <c r="N35" s="347"/>
      <c r="O35" s="347"/>
      <c r="P35" s="267">
        <f>SUMIF($M$34:M35,"&lt;&gt;*subtotal*",$P$34:P35)</f>
        <v>0</v>
      </c>
      <c r="Q35" s="255">
        <f>SUMIF($M$34:M35,"&lt;&gt;*subtotal*",$Q$34:Q35)</f>
        <v>0</v>
      </c>
      <c r="R35" s="256">
        <f>SUMIF($M$34:M35,"&lt;&gt;*subtotal*",$R$34:R35)</f>
        <v>0</v>
      </c>
      <c r="S35" s="29"/>
    </row>
    <row r="36" spans="1:22" s="75" customFormat="1" ht="42" customHeight="1" thickTop="1" thickBot="1" x14ac:dyDescent="0.3">
      <c r="A36" s="376" t="s">
        <v>270</v>
      </c>
      <c r="B36" s="359"/>
      <c r="C36" s="374" t="s">
        <v>462</v>
      </c>
      <c r="D36" s="339" t="s">
        <v>65</v>
      </c>
      <c r="E36" s="341">
        <v>295</v>
      </c>
      <c r="F36" s="343" t="s">
        <v>277</v>
      </c>
      <c r="G36" s="345">
        <v>2.7</v>
      </c>
      <c r="H36" s="53" t="s">
        <v>337</v>
      </c>
      <c r="I36" s="165" t="str">
        <f>$A$36</f>
        <v>FGDF018</v>
      </c>
      <c r="J36" s="53">
        <v>1</v>
      </c>
      <c r="K36" s="53" t="s">
        <v>65</v>
      </c>
      <c r="L36" s="143">
        <f>$E$36</f>
        <v>295</v>
      </c>
      <c r="M36" s="20" t="s">
        <v>18</v>
      </c>
      <c r="N36" s="20" t="s">
        <v>19</v>
      </c>
      <c r="O36" s="20" t="s">
        <v>19</v>
      </c>
      <c r="P36" s="266">
        <v>0</v>
      </c>
      <c r="Q36" s="253">
        <f>$E$36*P36</f>
        <v>0</v>
      </c>
      <c r="R36" s="254">
        <f>$G$36*P36</f>
        <v>0</v>
      </c>
      <c r="S36" s="66"/>
      <c r="U36" s="252"/>
      <c r="V36" s="209"/>
    </row>
    <row r="37" spans="1:22" s="75" customFormat="1" ht="42" customHeight="1" thickTop="1" thickBot="1" x14ac:dyDescent="0.3">
      <c r="A37" s="377"/>
      <c r="B37" s="360"/>
      <c r="C37" s="375"/>
      <c r="D37" s="340"/>
      <c r="E37" s="342"/>
      <c r="F37" s="344"/>
      <c r="G37" s="346"/>
      <c r="H37" s="54"/>
      <c r="I37" s="166"/>
      <c r="J37" s="54"/>
      <c r="K37" s="54"/>
      <c r="L37" s="54"/>
      <c r="M37" s="347" t="s">
        <v>330</v>
      </c>
      <c r="N37" s="347"/>
      <c r="O37" s="347"/>
      <c r="P37" s="267">
        <f>SUMIF($M$36:M37,"&lt;&gt;*subtotal*",$P$36:P37)</f>
        <v>0</v>
      </c>
      <c r="Q37" s="255">
        <f>SUMIF($M$36:M37,"&lt;&gt;*subtotal*",$Q$36:Q37)</f>
        <v>0</v>
      </c>
      <c r="R37" s="256">
        <f>SUMIF($M$36:M37,"&lt;&gt;*subtotal*",$R$36:R37)</f>
        <v>0</v>
      </c>
      <c r="S37" s="29"/>
    </row>
    <row r="38" spans="1:22" s="75" customFormat="1" ht="42" customHeight="1" thickTop="1" thickBot="1" x14ac:dyDescent="0.3">
      <c r="A38" s="376" t="s">
        <v>271</v>
      </c>
      <c r="B38" s="359"/>
      <c r="C38" s="374" t="s">
        <v>463</v>
      </c>
      <c r="D38" s="339" t="s">
        <v>65</v>
      </c>
      <c r="E38" s="341">
        <v>285</v>
      </c>
      <c r="F38" s="343" t="s">
        <v>275</v>
      </c>
      <c r="G38" s="345">
        <v>2.8</v>
      </c>
      <c r="H38" s="53" t="s">
        <v>338</v>
      </c>
      <c r="I38" s="165" t="str">
        <f>$A$38</f>
        <v>FGDF019</v>
      </c>
      <c r="J38" s="53">
        <v>1</v>
      </c>
      <c r="K38" s="53" t="s">
        <v>65</v>
      </c>
      <c r="L38" s="143">
        <f>$E$38</f>
        <v>285</v>
      </c>
      <c r="M38" s="20" t="s">
        <v>18</v>
      </c>
      <c r="N38" s="20" t="s">
        <v>19</v>
      </c>
      <c r="O38" s="20" t="s">
        <v>19</v>
      </c>
      <c r="P38" s="266">
        <v>0</v>
      </c>
      <c r="Q38" s="253">
        <f>$E$38*P38</f>
        <v>0</v>
      </c>
      <c r="R38" s="254">
        <f>$G$38*P38</f>
        <v>0</v>
      </c>
      <c r="S38" s="66"/>
      <c r="U38" s="252"/>
      <c r="V38" s="209"/>
    </row>
    <row r="39" spans="1:22" s="75" customFormat="1" ht="42" customHeight="1" thickTop="1" thickBot="1" x14ac:dyDescent="0.3">
      <c r="A39" s="377"/>
      <c r="B39" s="360"/>
      <c r="C39" s="375"/>
      <c r="D39" s="340"/>
      <c r="E39" s="342"/>
      <c r="F39" s="344"/>
      <c r="G39" s="346"/>
      <c r="H39" s="54"/>
      <c r="I39" s="166"/>
      <c r="J39" s="54"/>
      <c r="K39" s="54"/>
      <c r="L39" s="54"/>
      <c r="M39" s="347" t="s">
        <v>331</v>
      </c>
      <c r="N39" s="347"/>
      <c r="O39" s="347"/>
      <c r="P39" s="267">
        <f>SUMIF($M$38:M39,"&lt;&gt;*subtotal*",$P$38:P39)</f>
        <v>0</v>
      </c>
      <c r="Q39" s="255">
        <f>SUMIF($M$38:M39,"&lt;&gt;*subtotal*",$Q$38:Q39)</f>
        <v>0</v>
      </c>
      <c r="R39" s="256">
        <f>SUMIF($M$38:M39,"&lt;&gt;*subtotal*",$R$38:R39)</f>
        <v>0</v>
      </c>
      <c r="S39" s="29"/>
    </row>
    <row r="40" spans="1:22" s="75" customFormat="1" ht="42" customHeight="1" thickTop="1" thickBot="1" x14ac:dyDescent="0.3">
      <c r="A40" s="376" t="s">
        <v>272</v>
      </c>
      <c r="B40" s="359"/>
      <c r="C40" s="374" t="s">
        <v>473</v>
      </c>
      <c r="D40" s="339" t="s">
        <v>65</v>
      </c>
      <c r="E40" s="341">
        <v>275</v>
      </c>
      <c r="F40" s="343" t="s">
        <v>276</v>
      </c>
      <c r="G40" s="345">
        <v>2.5</v>
      </c>
      <c r="H40" s="53" t="s">
        <v>339</v>
      </c>
      <c r="I40" s="165" t="str">
        <f>$A$40</f>
        <v>FGDF020</v>
      </c>
      <c r="J40" s="53">
        <v>1</v>
      </c>
      <c r="K40" s="53" t="s">
        <v>65</v>
      </c>
      <c r="L40" s="143">
        <f>$E$40</f>
        <v>275</v>
      </c>
      <c r="M40" s="20" t="s">
        <v>18</v>
      </c>
      <c r="N40" s="20" t="s">
        <v>19</v>
      </c>
      <c r="O40" s="20" t="s">
        <v>19</v>
      </c>
      <c r="P40" s="266">
        <v>0</v>
      </c>
      <c r="Q40" s="253">
        <f>$E$40*P40</f>
        <v>0</v>
      </c>
      <c r="R40" s="254">
        <f>$G$40*P40</f>
        <v>0</v>
      </c>
      <c r="S40" s="66"/>
      <c r="U40" s="252"/>
      <c r="V40" s="209"/>
    </row>
    <row r="41" spans="1:22" s="75" customFormat="1" ht="42" customHeight="1" thickTop="1" thickBot="1" x14ac:dyDescent="0.3">
      <c r="A41" s="377"/>
      <c r="B41" s="360"/>
      <c r="C41" s="375"/>
      <c r="D41" s="340"/>
      <c r="E41" s="342"/>
      <c r="F41" s="344"/>
      <c r="G41" s="346"/>
      <c r="H41" s="54"/>
      <c r="I41" s="166"/>
      <c r="J41" s="54"/>
      <c r="K41" s="54"/>
      <c r="L41" s="54"/>
      <c r="M41" s="347" t="s">
        <v>332</v>
      </c>
      <c r="N41" s="347"/>
      <c r="O41" s="347"/>
      <c r="P41" s="267">
        <f>SUMIF($M$40:M41,"&lt;&gt;*subtotal*",$P$40:P41)</f>
        <v>0</v>
      </c>
      <c r="Q41" s="255">
        <f>SUMIF($M$40:M41,"&lt;&gt;*subtotal*",$Q$40:Q41)</f>
        <v>0</v>
      </c>
      <c r="R41" s="256">
        <f>SUMIF($M$40:M41,"&lt;&gt;*subtotal*",$R$40:R41)</f>
        <v>0</v>
      </c>
      <c r="S41" s="29"/>
    </row>
    <row r="42" spans="1:22" s="75" customFormat="1" ht="42" customHeight="1" thickTop="1" thickBot="1" x14ac:dyDescent="0.3">
      <c r="A42" s="376" t="s">
        <v>273</v>
      </c>
      <c r="B42" s="359"/>
      <c r="C42" s="374" t="s">
        <v>474</v>
      </c>
      <c r="D42" s="339" t="s">
        <v>65</v>
      </c>
      <c r="E42" s="341">
        <v>275</v>
      </c>
      <c r="F42" s="343" t="s">
        <v>276</v>
      </c>
      <c r="G42" s="345">
        <v>2.7</v>
      </c>
      <c r="H42" s="53" t="s">
        <v>340</v>
      </c>
      <c r="I42" s="165" t="str">
        <f>$A$42</f>
        <v>FGDF021</v>
      </c>
      <c r="J42" s="53">
        <v>1</v>
      </c>
      <c r="K42" s="53" t="s">
        <v>65</v>
      </c>
      <c r="L42" s="143">
        <f>$E$42</f>
        <v>275</v>
      </c>
      <c r="M42" s="20" t="s">
        <v>18</v>
      </c>
      <c r="N42" s="20" t="s">
        <v>19</v>
      </c>
      <c r="O42" s="20" t="s">
        <v>19</v>
      </c>
      <c r="P42" s="266">
        <v>0</v>
      </c>
      <c r="Q42" s="253">
        <f>$E$42*P42</f>
        <v>0</v>
      </c>
      <c r="R42" s="254">
        <f>$G$42*P42</f>
        <v>0</v>
      </c>
      <c r="S42" s="66"/>
      <c r="U42" s="252"/>
      <c r="V42" s="209"/>
    </row>
    <row r="43" spans="1:22" s="75" customFormat="1" ht="42" customHeight="1" thickTop="1" thickBot="1" x14ac:dyDescent="0.3">
      <c r="A43" s="377"/>
      <c r="B43" s="360"/>
      <c r="C43" s="375"/>
      <c r="D43" s="340"/>
      <c r="E43" s="342"/>
      <c r="F43" s="344"/>
      <c r="G43" s="346"/>
      <c r="H43" s="54"/>
      <c r="I43" s="166"/>
      <c r="J43" s="54"/>
      <c r="K43" s="54"/>
      <c r="L43" s="54"/>
      <c r="M43" s="347" t="s">
        <v>333</v>
      </c>
      <c r="N43" s="347"/>
      <c r="O43" s="347"/>
      <c r="P43" s="267">
        <f>SUMIF($M$42:M43,"&lt;&gt;*subtotal*",$P$42:P43)</f>
        <v>0</v>
      </c>
      <c r="Q43" s="255">
        <f>SUMIF($M$42:M43,"&lt;&gt;*subtotal*",$Q$42:Q43)</f>
        <v>0</v>
      </c>
      <c r="R43" s="256">
        <f>SUMIF($M$42:M43,"&lt;&gt;*subtotal*",$R$42:R43)</f>
        <v>0</v>
      </c>
      <c r="S43" s="29"/>
    </row>
    <row r="44" spans="1:22" s="75" customFormat="1" ht="42" customHeight="1" thickTop="1" thickBot="1" x14ac:dyDescent="0.3">
      <c r="A44" s="376" t="s">
        <v>274</v>
      </c>
      <c r="B44" s="359"/>
      <c r="C44" s="374" t="s">
        <v>476</v>
      </c>
      <c r="D44" s="339" t="s">
        <v>65</v>
      </c>
      <c r="E44" s="341">
        <v>285</v>
      </c>
      <c r="F44" s="343" t="s">
        <v>275</v>
      </c>
      <c r="G44" s="345">
        <v>2.75</v>
      </c>
      <c r="H44" s="53" t="s">
        <v>341</v>
      </c>
      <c r="I44" s="165" t="str">
        <f>$A$44</f>
        <v>FGDF022</v>
      </c>
      <c r="J44" s="53">
        <v>1</v>
      </c>
      <c r="K44" s="53" t="s">
        <v>65</v>
      </c>
      <c r="L44" s="143">
        <f>$E$44</f>
        <v>285</v>
      </c>
      <c r="M44" s="20" t="s">
        <v>18</v>
      </c>
      <c r="N44" s="20" t="s">
        <v>19</v>
      </c>
      <c r="O44" s="20" t="s">
        <v>19</v>
      </c>
      <c r="P44" s="266">
        <v>0</v>
      </c>
      <c r="Q44" s="253">
        <f>$E$44*P44</f>
        <v>0</v>
      </c>
      <c r="R44" s="254">
        <f>$G$44*P44</f>
        <v>0</v>
      </c>
      <c r="S44" s="66"/>
      <c r="U44" s="252"/>
      <c r="V44" s="209"/>
    </row>
    <row r="45" spans="1:22" s="75" customFormat="1" ht="42" customHeight="1" thickTop="1" thickBot="1" x14ac:dyDescent="0.3">
      <c r="A45" s="377"/>
      <c r="B45" s="360"/>
      <c r="C45" s="375"/>
      <c r="D45" s="340"/>
      <c r="E45" s="342"/>
      <c r="F45" s="344"/>
      <c r="G45" s="346"/>
      <c r="H45" s="54"/>
      <c r="I45" s="166"/>
      <c r="J45" s="54"/>
      <c r="K45" s="54"/>
      <c r="L45" s="54"/>
      <c r="M45" s="347" t="s">
        <v>345</v>
      </c>
      <c r="N45" s="347"/>
      <c r="O45" s="347"/>
      <c r="P45" s="267">
        <f>SUMIF($M$44:M45,"&lt;&gt;*subtotal*",$P$44:P45)</f>
        <v>0</v>
      </c>
      <c r="Q45" s="255">
        <f>SUMIF($M$44:M45,"&lt;&gt;*subtotal*",$Q$44:Q45)</f>
        <v>0</v>
      </c>
      <c r="R45" s="256">
        <f>SUMIF($M$44:M45,"&lt;&gt;*subtotal*",$R$44:R45)</f>
        <v>0</v>
      </c>
      <c r="S45" s="29"/>
    </row>
    <row r="46" spans="1:22" s="75" customFormat="1" ht="42" customHeight="1" thickTop="1" thickBot="1" x14ac:dyDescent="0.3">
      <c r="A46" s="392" t="s">
        <v>278</v>
      </c>
      <c r="B46" s="359"/>
      <c r="C46" s="374" t="s">
        <v>475</v>
      </c>
      <c r="D46" s="339" t="s">
        <v>65</v>
      </c>
      <c r="E46" s="341">
        <v>1895</v>
      </c>
      <c r="F46" s="343" t="s">
        <v>308</v>
      </c>
      <c r="G46" s="345">
        <f>G34+G36+G38+G40+G42+G44</f>
        <v>18.649999999999999</v>
      </c>
      <c r="H46" s="53" t="s">
        <v>342</v>
      </c>
      <c r="I46" s="165" t="str">
        <f>$A$46</f>
        <v>FGDF023</v>
      </c>
      <c r="J46" s="53">
        <v>7</v>
      </c>
      <c r="K46" s="53" t="s">
        <v>65</v>
      </c>
      <c r="L46" s="143">
        <f>$E$46</f>
        <v>1895</v>
      </c>
      <c r="M46" s="20" t="s">
        <v>18</v>
      </c>
      <c r="N46" s="20" t="s">
        <v>19</v>
      </c>
      <c r="O46" s="20" t="s">
        <v>19</v>
      </c>
      <c r="P46" s="266">
        <v>0</v>
      </c>
      <c r="Q46" s="253">
        <f>$E$46*P46</f>
        <v>0</v>
      </c>
      <c r="R46" s="254">
        <f>$G$46*P46</f>
        <v>0</v>
      </c>
      <c r="S46" s="66"/>
      <c r="U46" s="252"/>
      <c r="V46" s="209"/>
    </row>
    <row r="47" spans="1:22" s="75" customFormat="1" ht="42" customHeight="1" thickTop="1" thickBot="1" x14ac:dyDescent="0.3">
      <c r="A47" s="393"/>
      <c r="B47" s="360"/>
      <c r="C47" s="375"/>
      <c r="D47" s="340"/>
      <c r="E47" s="342"/>
      <c r="F47" s="344"/>
      <c r="G47" s="346"/>
      <c r="H47" s="54"/>
      <c r="I47" s="166"/>
      <c r="J47" s="54"/>
      <c r="K47" s="54"/>
      <c r="L47" s="54"/>
      <c r="M47" s="347" t="s">
        <v>346</v>
      </c>
      <c r="N47" s="347"/>
      <c r="O47" s="347"/>
      <c r="P47" s="267">
        <f>SUMIF($M$46:M47,"&lt;&gt;*subtotal*",$P$46:P47)</f>
        <v>0</v>
      </c>
      <c r="Q47" s="255">
        <f>SUMIF($M$46:M47,"&lt;&gt;*subtotal*",$Q$46:Q47)</f>
        <v>0</v>
      </c>
      <c r="R47" s="256">
        <f>SUMIF($M$46:M47,"&lt;&gt;*subtotal*",$R$46:R47)</f>
        <v>0</v>
      </c>
      <c r="S47" s="29"/>
    </row>
    <row r="48" spans="1:22" s="75" customFormat="1" ht="42" customHeight="1" thickTop="1" thickBot="1" x14ac:dyDescent="0.3">
      <c r="A48" s="376" t="s">
        <v>293</v>
      </c>
      <c r="B48" s="169"/>
      <c r="C48" s="374" t="s">
        <v>464</v>
      </c>
      <c r="D48" s="339" t="s">
        <v>65</v>
      </c>
      <c r="E48" s="341">
        <v>595</v>
      </c>
      <c r="F48" s="343" t="s">
        <v>307</v>
      </c>
      <c r="G48" s="345">
        <v>2.95</v>
      </c>
      <c r="H48" s="53" t="s">
        <v>306</v>
      </c>
      <c r="I48" s="165" t="str">
        <f>$A$48</f>
        <v>FGDF024</v>
      </c>
      <c r="J48" s="53">
        <v>8</v>
      </c>
      <c r="K48" s="53" t="s">
        <v>65</v>
      </c>
      <c r="L48" s="143">
        <f>$E$48</f>
        <v>595</v>
      </c>
      <c r="M48" s="20" t="s">
        <v>18</v>
      </c>
      <c r="N48" s="20" t="s">
        <v>19</v>
      </c>
      <c r="O48" s="20" t="s">
        <v>19</v>
      </c>
      <c r="P48" s="266">
        <v>0</v>
      </c>
      <c r="Q48" s="253">
        <f>$E$48*P48</f>
        <v>0</v>
      </c>
      <c r="R48" s="254">
        <f>$G$48*P48</f>
        <v>0</v>
      </c>
      <c r="S48" s="66"/>
      <c r="U48" s="252"/>
      <c r="V48" s="209"/>
    </row>
    <row r="49" spans="1:22" s="75" customFormat="1" ht="42" customHeight="1" thickTop="1" thickBot="1" x14ac:dyDescent="0.3">
      <c r="A49" s="377"/>
      <c r="B49" s="169"/>
      <c r="C49" s="375"/>
      <c r="D49" s="340"/>
      <c r="E49" s="342"/>
      <c r="F49" s="344"/>
      <c r="G49" s="346"/>
      <c r="H49" s="54"/>
      <c r="I49" s="166"/>
      <c r="J49" s="54"/>
      <c r="K49" s="54"/>
      <c r="L49" s="54"/>
      <c r="M49" s="347" t="s">
        <v>305</v>
      </c>
      <c r="N49" s="347"/>
      <c r="O49" s="347"/>
      <c r="P49" s="267">
        <f>SUMIF($M$48:M49,"&lt;&gt;*subtotal*",$P$48:P49)</f>
        <v>0</v>
      </c>
      <c r="Q49" s="255">
        <f>SUMIF($M$48:M49,"&lt;&gt;*subtotal*",$Q$48:Q49)</f>
        <v>0</v>
      </c>
      <c r="R49" s="256">
        <f>SUMIF($M$48:M49,"&lt;&gt;*subtotal*",$R$48:R49)</f>
        <v>0</v>
      </c>
      <c r="S49" s="29"/>
    </row>
    <row r="50" spans="1:22" s="75" customFormat="1" ht="42" customHeight="1" thickTop="1" thickBot="1" x14ac:dyDescent="0.3">
      <c r="A50" s="366" t="s">
        <v>347</v>
      </c>
      <c r="B50" s="169"/>
      <c r="C50" s="374" t="s">
        <v>465</v>
      </c>
      <c r="D50" s="339" t="s">
        <v>65</v>
      </c>
      <c r="E50" s="341">
        <v>2480</v>
      </c>
      <c r="F50" s="343" t="s">
        <v>446</v>
      </c>
      <c r="G50" s="345">
        <v>21.6</v>
      </c>
      <c r="H50" s="53" t="s">
        <v>369</v>
      </c>
      <c r="I50" s="165" t="str">
        <f>$A$50</f>
        <v>FGDF025</v>
      </c>
      <c r="J50" s="53">
        <v>15</v>
      </c>
      <c r="K50" s="53" t="s">
        <v>65</v>
      </c>
      <c r="L50" s="143">
        <f>$E$50</f>
        <v>2480</v>
      </c>
      <c r="M50" s="20" t="s">
        <v>9</v>
      </c>
      <c r="N50" s="20" t="s">
        <v>19</v>
      </c>
      <c r="O50" s="20" t="s">
        <v>19</v>
      </c>
      <c r="P50" s="266">
        <v>0</v>
      </c>
      <c r="Q50" s="253">
        <f>$E$50*P50</f>
        <v>0</v>
      </c>
      <c r="R50" s="254">
        <f>$G$50*P50</f>
        <v>0</v>
      </c>
      <c r="S50" s="66"/>
      <c r="U50" s="252"/>
      <c r="V50" s="209"/>
    </row>
    <row r="51" spans="1:22" s="75" customFormat="1" ht="42" customHeight="1" thickTop="1" thickBot="1" x14ac:dyDescent="0.3">
      <c r="A51" s="367"/>
      <c r="B51" s="169"/>
      <c r="C51" s="375"/>
      <c r="D51" s="340"/>
      <c r="E51" s="342"/>
      <c r="F51" s="344"/>
      <c r="G51" s="346"/>
      <c r="H51" s="54"/>
      <c r="I51" s="166"/>
      <c r="J51" s="54"/>
      <c r="K51" s="54"/>
      <c r="L51" s="54"/>
      <c r="M51" s="347" t="s">
        <v>370</v>
      </c>
      <c r="N51" s="347"/>
      <c r="O51" s="347"/>
      <c r="P51" s="267">
        <f>SUMIF($M$50:M51,"&lt;&gt;*subtotal*",$P$50:P51)</f>
        <v>0</v>
      </c>
      <c r="Q51" s="255">
        <f>SUMIF($M$50:M51,"&lt;&gt;*subtotal*",$Q$50:Q51)</f>
        <v>0</v>
      </c>
      <c r="R51" s="256">
        <f>SUMIF($M$50:M51,"&lt;&gt;*subtotal*",$R$50:R51)</f>
        <v>0</v>
      </c>
      <c r="S51" s="29"/>
    </row>
    <row r="52" spans="1:22" s="209" customFormat="1" ht="42" customHeight="1" thickTop="1" thickBot="1" x14ac:dyDescent="0.3">
      <c r="A52" s="352" t="s">
        <v>736</v>
      </c>
      <c r="B52" s="169"/>
      <c r="C52" s="374" t="s">
        <v>616</v>
      </c>
      <c r="D52" s="339" t="s">
        <v>65</v>
      </c>
      <c r="E52" s="341">
        <v>595</v>
      </c>
      <c r="F52" s="343" t="s">
        <v>307</v>
      </c>
      <c r="G52" s="345">
        <v>3</v>
      </c>
      <c r="H52" s="53" t="s">
        <v>619</v>
      </c>
      <c r="I52" s="165" t="str">
        <f>$A$52</f>
        <v>FGDF050</v>
      </c>
      <c r="J52" s="53">
        <v>15</v>
      </c>
      <c r="K52" s="53" t="s">
        <v>65</v>
      </c>
      <c r="L52" s="143">
        <f>$E$52</f>
        <v>595</v>
      </c>
      <c r="M52" s="20" t="s">
        <v>8</v>
      </c>
      <c r="N52" s="20" t="s">
        <v>2</v>
      </c>
      <c r="O52" s="20" t="s">
        <v>19</v>
      </c>
      <c r="P52" s="266">
        <v>0</v>
      </c>
      <c r="Q52" s="253">
        <f>$E$52*P52</f>
        <v>0</v>
      </c>
      <c r="R52" s="254">
        <f>$G$52*P52</f>
        <v>0</v>
      </c>
      <c r="S52" s="66"/>
      <c r="U52" s="252"/>
    </row>
    <row r="53" spans="1:22" s="209" customFormat="1" ht="42" customHeight="1" thickTop="1" thickBot="1" x14ac:dyDescent="0.3">
      <c r="A53" s="353"/>
      <c r="B53" s="169"/>
      <c r="C53" s="375"/>
      <c r="D53" s="340"/>
      <c r="E53" s="342"/>
      <c r="F53" s="344"/>
      <c r="G53" s="346"/>
      <c r="H53" s="54"/>
      <c r="I53" s="166"/>
      <c r="J53" s="54"/>
      <c r="K53" s="54"/>
      <c r="L53" s="54"/>
      <c r="M53" s="347" t="s">
        <v>617</v>
      </c>
      <c r="N53" s="347"/>
      <c r="O53" s="347"/>
      <c r="P53" s="267">
        <f>SUMIF($M$52:M53,"&lt;&gt;*subtotal*",$P$52:P53)</f>
        <v>0</v>
      </c>
      <c r="Q53" s="255">
        <f>SUMIF($M$52:M53,"&lt;&gt;*subtotal*",$Q$52:Q53)</f>
        <v>0</v>
      </c>
      <c r="R53" s="256">
        <f>SUMIF($M$52:M53,"&lt;&gt;*subtotal*",$R$52:R53)</f>
        <v>0</v>
      </c>
      <c r="S53" s="29"/>
    </row>
    <row r="54" spans="1:22" s="75" customFormat="1" ht="42" customHeight="1" thickTop="1" thickBot="1" x14ac:dyDescent="0.3">
      <c r="A54" s="376" t="s">
        <v>348</v>
      </c>
      <c r="B54" s="363"/>
      <c r="C54" s="365" t="s">
        <v>466</v>
      </c>
      <c r="D54" s="339" t="s">
        <v>65</v>
      </c>
      <c r="E54" s="341">
        <v>1727</v>
      </c>
      <c r="F54" s="343" t="s">
        <v>377</v>
      </c>
      <c r="G54" s="345">
        <v>14</v>
      </c>
      <c r="H54" s="53" t="s">
        <v>125</v>
      </c>
      <c r="I54" s="165" t="str">
        <f>$A$54</f>
        <v>FGDF026</v>
      </c>
      <c r="J54" s="53">
        <v>21</v>
      </c>
      <c r="K54" s="53" t="s">
        <v>65</v>
      </c>
      <c r="L54" s="143">
        <f>$E$54</f>
        <v>1727</v>
      </c>
      <c r="M54" s="20" t="s">
        <v>18</v>
      </c>
      <c r="N54" s="20" t="s">
        <v>19</v>
      </c>
      <c r="O54" s="20" t="s">
        <v>19</v>
      </c>
      <c r="P54" s="266">
        <v>0</v>
      </c>
      <c r="Q54" s="253">
        <f>$E$54*P54</f>
        <v>0</v>
      </c>
      <c r="R54" s="254">
        <f>$G$54*P54</f>
        <v>0</v>
      </c>
      <c r="S54" s="66"/>
      <c r="U54" s="252"/>
      <c r="V54" s="209"/>
    </row>
    <row r="55" spans="1:22" s="75" customFormat="1" ht="42" customHeight="1" thickTop="1" thickBot="1" x14ac:dyDescent="0.3">
      <c r="A55" s="377"/>
      <c r="B55" s="364"/>
      <c r="C55" s="365"/>
      <c r="D55" s="340"/>
      <c r="E55" s="342"/>
      <c r="F55" s="344"/>
      <c r="G55" s="346"/>
      <c r="H55" s="54"/>
      <c r="I55" s="166"/>
      <c r="J55" s="54"/>
      <c r="K55" s="54"/>
      <c r="L55" s="54"/>
      <c r="M55" s="347" t="s">
        <v>176</v>
      </c>
      <c r="N55" s="347"/>
      <c r="O55" s="347"/>
      <c r="P55" s="267">
        <f>SUMIF($M$54:M55,"&lt;&gt;*subtotal*",$P$54:P55)</f>
        <v>0</v>
      </c>
      <c r="Q55" s="255">
        <f>SUMIF($M$54:M55,"&lt;&gt;*subtotal*",$Q$54:Q55)</f>
        <v>0</v>
      </c>
      <c r="R55" s="256">
        <f>SUMIF($M$54:M55,"&lt;&gt;*subtotal*",$R$54:R55)</f>
        <v>0</v>
      </c>
      <c r="S55" s="29"/>
    </row>
    <row r="56" spans="1:22" s="75" customFormat="1" ht="42" customHeight="1" thickTop="1" thickBot="1" x14ac:dyDescent="0.3">
      <c r="A56" s="376" t="s">
        <v>356</v>
      </c>
      <c r="B56" s="363"/>
      <c r="C56" s="365" t="s">
        <v>467</v>
      </c>
      <c r="D56" s="339" t="s">
        <v>65</v>
      </c>
      <c r="E56" s="341">
        <v>995</v>
      </c>
      <c r="F56" s="343" t="s">
        <v>361</v>
      </c>
      <c r="G56" s="345">
        <v>12</v>
      </c>
      <c r="H56" s="53" t="s">
        <v>376</v>
      </c>
      <c r="I56" s="165" t="str">
        <f>$A$56</f>
        <v>FGDF027</v>
      </c>
      <c r="J56" s="53">
        <v>15</v>
      </c>
      <c r="K56" s="53" t="s">
        <v>65</v>
      </c>
      <c r="L56" s="143">
        <f>$E$56</f>
        <v>995</v>
      </c>
      <c r="M56" s="20" t="s">
        <v>18</v>
      </c>
      <c r="N56" s="20" t="s">
        <v>19</v>
      </c>
      <c r="O56" s="20" t="s">
        <v>19</v>
      </c>
      <c r="P56" s="266">
        <v>0</v>
      </c>
      <c r="Q56" s="253">
        <f>$E$56*P56</f>
        <v>0</v>
      </c>
      <c r="R56" s="254">
        <f>$G$56*P56</f>
        <v>0</v>
      </c>
      <c r="S56" s="66"/>
      <c r="U56" s="252"/>
      <c r="V56" s="209"/>
    </row>
    <row r="57" spans="1:22" s="75" customFormat="1" ht="42" customHeight="1" thickTop="1" thickBot="1" x14ac:dyDescent="0.3">
      <c r="A57" s="377"/>
      <c r="B57" s="364"/>
      <c r="C57" s="365"/>
      <c r="D57" s="340"/>
      <c r="E57" s="342"/>
      <c r="F57" s="344"/>
      <c r="G57" s="346"/>
      <c r="H57" s="54"/>
      <c r="I57" s="166"/>
      <c r="J57" s="54"/>
      <c r="K57" s="54"/>
      <c r="L57" s="54"/>
      <c r="M57" s="347" t="s">
        <v>368</v>
      </c>
      <c r="N57" s="347"/>
      <c r="O57" s="347"/>
      <c r="P57" s="267">
        <f>SUMIF($M$56:M57,"&lt;&gt;*subtotal*",$P$56:P57)</f>
        <v>0</v>
      </c>
      <c r="Q57" s="255">
        <f>SUMIF($M$56:M57,"&lt;&gt;*subtotal*",$Q$56:Q57)</f>
        <v>0</v>
      </c>
      <c r="R57" s="256">
        <f>SUMIF($M$56:M57,"&lt;&gt;*subtotal*",$R$56:R57)</f>
        <v>0</v>
      </c>
      <c r="S57" s="29"/>
    </row>
    <row r="58" spans="1:22" s="75" customFormat="1" ht="42" customHeight="1" thickTop="1" thickBot="1" x14ac:dyDescent="0.3">
      <c r="A58" s="366" t="s">
        <v>357</v>
      </c>
      <c r="B58" s="359"/>
      <c r="C58" s="365" t="s">
        <v>468</v>
      </c>
      <c r="D58" s="339" t="s">
        <v>65</v>
      </c>
      <c r="E58" s="341">
        <v>335</v>
      </c>
      <c r="F58" s="343" t="s">
        <v>362</v>
      </c>
      <c r="G58" s="345">
        <v>3</v>
      </c>
      <c r="H58" s="53" t="s">
        <v>371</v>
      </c>
      <c r="I58" s="165" t="str">
        <f>$A$58</f>
        <v>FGDF028</v>
      </c>
      <c r="J58" s="53">
        <v>5</v>
      </c>
      <c r="K58" s="53" t="s">
        <v>65</v>
      </c>
      <c r="L58" s="143">
        <f>$E$58</f>
        <v>335</v>
      </c>
      <c r="M58" s="20" t="s">
        <v>18</v>
      </c>
      <c r="N58" s="20" t="s">
        <v>19</v>
      </c>
      <c r="O58" s="20" t="s">
        <v>19</v>
      </c>
      <c r="P58" s="266">
        <v>0</v>
      </c>
      <c r="Q58" s="253">
        <f>$E$58*P58</f>
        <v>0</v>
      </c>
      <c r="R58" s="254">
        <f>$G$58*P58</f>
        <v>0</v>
      </c>
      <c r="S58" s="66"/>
      <c r="U58" s="252"/>
      <c r="V58" s="209"/>
    </row>
    <row r="59" spans="1:22" s="75" customFormat="1" ht="42" customHeight="1" thickTop="1" thickBot="1" x14ac:dyDescent="0.3">
      <c r="A59" s="367"/>
      <c r="B59" s="360"/>
      <c r="C59" s="365"/>
      <c r="D59" s="340"/>
      <c r="E59" s="342"/>
      <c r="F59" s="344"/>
      <c r="G59" s="346"/>
      <c r="H59" s="54"/>
      <c r="I59" s="166"/>
      <c r="J59" s="54"/>
      <c r="K59" s="54"/>
      <c r="L59" s="54"/>
      <c r="M59" s="347" t="s">
        <v>365</v>
      </c>
      <c r="N59" s="347"/>
      <c r="O59" s="347"/>
      <c r="P59" s="267">
        <f>SUMIF($M$58:M59,"&lt;&gt;*subtotal*",$P$58:P59)</f>
        <v>0</v>
      </c>
      <c r="Q59" s="255">
        <f>SUMIF($M$58:M59,"&lt;&gt;*subtotal*",$Q$58:Q59)</f>
        <v>0</v>
      </c>
      <c r="R59" s="256">
        <f>SUMIF($M$58:M59,"&lt;&gt;*subtotal*",$R$58:R59)</f>
        <v>0</v>
      </c>
      <c r="S59" s="29"/>
    </row>
    <row r="60" spans="1:22" s="75" customFormat="1" ht="42" customHeight="1" thickTop="1" thickBot="1" x14ac:dyDescent="0.3">
      <c r="A60" s="366" t="s">
        <v>358</v>
      </c>
      <c r="B60" s="359"/>
      <c r="C60" s="365" t="s">
        <v>469</v>
      </c>
      <c r="D60" s="339" t="s">
        <v>65</v>
      </c>
      <c r="E60" s="341">
        <v>355</v>
      </c>
      <c r="F60" s="343" t="s">
        <v>363</v>
      </c>
      <c r="G60" s="345">
        <v>4</v>
      </c>
      <c r="H60" s="53" t="s">
        <v>373</v>
      </c>
      <c r="I60" s="165" t="str">
        <f>$A$60</f>
        <v>FGDF029</v>
      </c>
      <c r="J60" s="53">
        <v>5</v>
      </c>
      <c r="K60" s="53" t="s">
        <v>65</v>
      </c>
      <c r="L60" s="143">
        <f>$E$60</f>
        <v>355</v>
      </c>
      <c r="M60" s="20" t="s">
        <v>18</v>
      </c>
      <c r="N60" s="20" t="s">
        <v>19</v>
      </c>
      <c r="O60" s="20" t="s">
        <v>19</v>
      </c>
      <c r="P60" s="266">
        <v>0</v>
      </c>
      <c r="Q60" s="253">
        <f>$E$60*P60</f>
        <v>0</v>
      </c>
      <c r="R60" s="254">
        <f>$G$60*P60</f>
        <v>0</v>
      </c>
      <c r="S60" s="66"/>
      <c r="U60" s="252"/>
      <c r="V60" s="209"/>
    </row>
    <row r="61" spans="1:22" s="75" customFormat="1" ht="42" customHeight="1" thickTop="1" thickBot="1" x14ac:dyDescent="0.3">
      <c r="A61" s="367"/>
      <c r="B61" s="360"/>
      <c r="C61" s="365"/>
      <c r="D61" s="340"/>
      <c r="E61" s="342"/>
      <c r="F61" s="344"/>
      <c r="G61" s="346"/>
      <c r="H61" s="54"/>
      <c r="I61" s="166"/>
      <c r="J61" s="54"/>
      <c r="K61" s="54"/>
      <c r="L61" s="54"/>
      <c r="M61" s="347" t="s">
        <v>366</v>
      </c>
      <c r="N61" s="347"/>
      <c r="O61" s="347"/>
      <c r="P61" s="267">
        <f>SUMIF($M$60:M61,"&lt;&gt;*subtotal*",$P$60:P61)</f>
        <v>0</v>
      </c>
      <c r="Q61" s="255">
        <f>SUMIF($M$60:M61,"&lt;&gt;*subtotal*",$Q$60:Q61)</f>
        <v>0</v>
      </c>
      <c r="R61" s="256">
        <f>SUMIF($M$60:M61,"&lt;&gt;*subtotal*",$R$60:R61)</f>
        <v>0</v>
      </c>
      <c r="S61" s="29"/>
    </row>
    <row r="62" spans="1:22" s="75" customFormat="1" ht="42" customHeight="1" thickTop="1" thickBot="1" x14ac:dyDescent="0.3">
      <c r="A62" s="366" t="s">
        <v>359</v>
      </c>
      <c r="B62" s="359"/>
      <c r="C62" s="365" t="s">
        <v>470</v>
      </c>
      <c r="D62" s="339" t="s">
        <v>65</v>
      </c>
      <c r="E62" s="341">
        <v>375</v>
      </c>
      <c r="F62" s="343" t="s">
        <v>364</v>
      </c>
      <c r="G62" s="345">
        <v>5</v>
      </c>
      <c r="H62" s="53" t="s">
        <v>372</v>
      </c>
      <c r="I62" s="165" t="str">
        <f>$A$62</f>
        <v>FGDF030</v>
      </c>
      <c r="J62" s="53">
        <v>5</v>
      </c>
      <c r="K62" s="53" t="s">
        <v>65</v>
      </c>
      <c r="L62" s="143">
        <f>$E$62</f>
        <v>375</v>
      </c>
      <c r="M62" s="20" t="s">
        <v>18</v>
      </c>
      <c r="N62" s="20" t="s">
        <v>19</v>
      </c>
      <c r="O62" s="20" t="s">
        <v>19</v>
      </c>
      <c r="P62" s="266">
        <v>0</v>
      </c>
      <c r="Q62" s="253">
        <f>$E$62*P62</f>
        <v>0</v>
      </c>
      <c r="R62" s="254">
        <f>$G$62*P62</f>
        <v>0</v>
      </c>
      <c r="S62" s="66"/>
      <c r="U62" s="252"/>
      <c r="V62" s="209"/>
    </row>
    <row r="63" spans="1:22" s="75" customFormat="1" ht="42" customHeight="1" thickTop="1" thickBot="1" x14ac:dyDescent="0.3">
      <c r="A63" s="367"/>
      <c r="B63" s="360"/>
      <c r="C63" s="365"/>
      <c r="D63" s="340"/>
      <c r="E63" s="342"/>
      <c r="F63" s="344"/>
      <c r="G63" s="346"/>
      <c r="H63" s="54"/>
      <c r="I63" s="166"/>
      <c r="J63" s="54"/>
      <c r="K63" s="54"/>
      <c r="L63" s="54"/>
      <c r="M63" s="347" t="s">
        <v>367</v>
      </c>
      <c r="N63" s="347"/>
      <c r="O63" s="347"/>
      <c r="P63" s="267">
        <f>SUMIF($M$62:M63,"&lt;&gt;*subtotal*",$P$62:P63)</f>
        <v>0</v>
      </c>
      <c r="Q63" s="255">
        <f>SUMIF($M$62:M63,"&lt;&gt;*subtotal*",$Q$62:Q63)</f>
        <v>0</v>
      </c>
      <c r="R63" s="256">
        <f>SUMIF($M$62:M63,"&lt;&gt;*subtotal*",$R$62:R63)</f>
        <v>0</v>
      </c>
      <c r="S63" s="29"/>
    </row>
    <row r="64" spans="1:22" s="75" customFormat="1" ht="42" customHeight="1" thickTop="1" thickBot="1" x14ac:dyDescent="0.3">
      <c r="A64" s="368" t="s">
        <v>444</v>
      </c>
      <c r="B64" s="359"/>
      <c r="C64" s="365" t="s">
        <v>471</v>
      </c>
      <c r="D64" s="339" t="s">
        <v>65</v>
      </c>
      <c r="E64" s="341">
        <v>597</v>
      </c>
      <c r="F64" s="343" t="s">
        <v>383</v>
      </c>
      <c r="G64" s="345">
        <v>4.75</v>
      </c>
      <c r="H64" s="53" t="s">
        <v>374</v>
      </c>
      <c r="I64" s="165" t="str">
        <f>$A$64</f>
        <v>TFDF031</v>
      </c>
      <c r="J64" s="53">
        <v>6</v>
      </c>
      <c r="K64" s="53" t="s">
        <v>65</v>
      </c>
      <c r="L64" s="143">
        <f>$E$64</f>
        <v>597</v>
      </c>
      <c r="M64" s="20" t="s">
        <v>18</v>
      </c>
      <c r="N64" s="20" t="s">
        <v>19</v>
      </c>
      <c r="O64" s="20" t="s">
        <v>19</v>
      </c>
      <c r="P64" s="266">
        <v>0</v>
      </c>
      <c r="Q64" s="253">
        <f>$E$64*P64</f>
        <v>0</v>
      </c>
      <c r="R64" s="254">
        <f>$G$64*P64</f>
        <v>0</v>
      </c>
      <c r="S64" s="66"/>
      <c r="U64" s="252"/>
      <c r="V64" s="209"/>
    </row>
    <row r="65" spans="1:22" s="75" customFormat="1" ht="42" customHeight="1" thickTop="1" thickBot="1" x14ac:dyDescent="0.3">
      <c r="A65" s="368"/>
      <c r="B65" s="360"/>
      <c r="C65" s="365"/>
      <c r="D65" s="340"/>
      <c r="E65" s="342"/>
      <c r="F65" s="344"/>
      <c r="G65" s="346"/>
      <c r="H65" s="54"/>
      <c r="I65" s="166"/>
      <c r="J65" s="54"/>
      <c r="K65" s="54"/>
      <c r="L65" s="54"/>
      <c r="M65" s="347" t="s">
        <v>349</v>
      </c>
      <c r="N65" s="347"/>
      <c r="O65" s="347"/>
      <c r="P65" s="267">
        <f>SUMIF($M$64:M65,"&lt;&gt;*subtotal*",$P$64:P65)</f>
        <v>0</v>
      </c>
      <c r="Q65" s="255">
        <f>SUMIF($M$64:M65,"&lt;&gt;*subtotal*",$Q$64:Q65)</f>
        <v>0</v>
      </c>
      <c r="R65" s="256">
        <f>SUMIF($M$64:M65,"&lt;&gt;*subtotal*",$R$64:R65)</f>
        <v>0</v>
      </c>
      <c r="S65" s="29"/>
    </row>
    <row r="66" spans="1:22" s="75" customFormat="1" ht="42" customHeight="1" thickTop="1" thickBot="1" x14ac:dyDescent="0.3">
      <c r="A66" s="352" t="s">
        <v>509</v>
      </c>
      <c r="B66" s="359"/>
      <c r="C66" s="361" t="s">
        <v>497</v>
      </c>
      <c r="D66" s="339" t="s">
        <v>65</v>
      </c>
      <c r="E66" s="341">
        <v>430</v>
      </c>
      <c r="F66" s="343" t="s">
        <v>565</v>
      </c>
      <c r="G66" s="345">
        <v>3.7</v>
      </c>
      <c r="H66" s="53" t="s">
        <v>496</v>
      </c>
      <c r="I66" s="165" t="str">
        <f>$A$66</f>
        <v>FGDF033</v>
      </c>
      <c r="J66" s="53">
        <v>2</v>
      </c>
      <c r="K66" s="53" t="s">
        <v>65</v>
      </c>
      <c r="L66" s="143">
        <f>$E$66</f>
        <v>430</v>
      </c>
      <c r="M66" s="20" t="s">
        <v>18</v>
      </c>
      <c r="N66" s="20" t="s">
        <v>19</v>
      </c>
      <c r="O66" s="20" t="s">
        <v>19</v>
      </c>
      <c r="P66" s="268">
        <v>0</v>
      </c>
      <c r="Q66" s="253">
        <f>$E$66*P66</f>
        <v>0</v>
      </c>
      <c r="R66" s="254">
        <f>$G$66*P66</f>
        <v>0</v>
      </c>
      <c r="S66" s="66"/>
      <c r="U66" s="252"/>
      <c r="V66" s="209"/>
    </row>
    <row r="67" spans="1:22" s="75" customFormat="1" ht="42" customHeight="1" thickTop="1" thickBot="1" x14ac:dyDescent="0.3">
      <c r="A67" s="353"/>
      <c r="B67" s="360"/>
      <c r="C67" s="362"/>
      <c r="D67" s="340"/>
      <c r="E67" s="342"/>
      <c r="F67" s="344"/>
      <c r="G67" s="346"/>
      <c r="H67" s="54"/>
      <c r="I67" s="166"/>
      <c r="J67" s="54"/>
      <c r="K67" s="54"/>
      <c r="L67" s="54"/>
      <c r="M67" s="347" t="s">
        <v>495</v>
      </c>
      <c r="N67" s="347"/>
      <c r="O67" s="347"/>
      <c r="P67" s="267">
        <f>SUMIF($M$66:M67,"&lt;&gt;*subtotal*",$P$66:P67)</f>
        <v>0</v>
      </c>
      <c r="Q67" s="255">
        <f>SUMIF($M$66:M67,"&lt;&gt;*subtotal*",$Q$66:Q67)</f>
        <v>0</v>
      </c>
      <c r="R67" s="256">
        <f>SUMIF($M$66:M67,"&lt;&gt;*subtotal*",$R$66:R67)</f>
        <v>0</v>
      </c>
      <c r="S67" s="29"/>
    </row>
    <row r="68" spans="1:22" s="209" customFormat="1" ht="42" customHeight="1" thickTop="1" thickBot="1" x14ac:dyDescent="0.3">
      <c r="A68" s="352" t="s">
        <v>510</v>
      </c>
      <c r="B68" s="359"/>
      <c r="C68" s="361" t="s">
        <v>544</v>
      </c>
      <c r="D68" s="339" t="s">
        <v>65</v>
      </c>
      <c r="E68" s="341">
        <v>770</v>
      </c>
      <c r="F68" s="343" t="s">
        <v>564</v>
      </c>
      <c r="G68" s="345">
        <v>4.5</v>
      </c>
      <c r="H68" s="53" t="s">
        <v>499</v>
      </c>
      <c r="I68" s="165" t="str">
        <f>$A$68</f>
        <v>FGDF034</v>
      </c>
      <c r="J68" s="53">
        <v>4</v>
      </c>
      <c r="K68" s="53" t="s">
        <v>65</v>
      </c>
      <c r="L68" s="143">
        <f>$E$68</f>
        <v>770</v>
      </c>
      <c r="M68" s="20" t="s">
        <v>18</v>
      </c>
      <c r="N68" s="20" t="s">
        <v>19</v>
      </c>
      <c r="O68" s="20" t="s">
        <v>19</v>
      </c>
      <c r="P68" s="268">
        <v>0</v>
      </c>
      <c r="Q68" s="253">
        <f>$E$68*P68</f>
        <v>0</v>
      </c>
      <c r="R68" s="254">
        <f>$G$68*P68</f>
        <v>0</v>
      </c>
      <c r="S68" s="66"/>
      <c r="U68" s="252"/>
    </row>
    <row r="69" spans="1:22" s="209" customFormat="1" ht="42" customHeight="1" thickTop="1" thickBot="1" x14ac:dyDescent="0.3">
      <c r="A69" s="353"/>
      <c r="B69" s="360"/>
      <c r="C69" s="362"/>
      <c r="D69" s="340"/>
      <c r="E69" s="342"/>
      <c r="F69" s="344"/>
      <c r="G69" s="346"/>
      <c r="H69" s="54"/>
      <c r="I69" s="166"/>
      <c r="J69" s="54"/>
      <c r="K69" s="54"/>
      <c r="L69" s="54"/>
      <c r="M69" s="347" t="s">
        <v>505</v>
      </c>
      <c r="N69" s="347"/>
      <c r="O69" s="347"/>
      <c r="P69" s="267">
        <f>SUMIF($M$68:M69,"&lt;&gt;*subtotal*",$P$68:P69)</f>
        <v>0</v>
      </c>
      <c r="Q69" s="255">
        <f ca="1">SUMIF($M$6:M69,"&lt;&gt;*subtotal*",$Q$68:Q69)</f>
        <v>0</v>
      </c>
      <c r="R69" s="256">
        <f>SUMIF($M$68:M69,"&lt;&gt;*subtotal*",$R$68:R69)</f>
        <v>0</v>
      </c>
      <c r="S69" s="29"/>
    </row>
    <row r="70" spans="1:22" s="209" customFormat="1" ht="42" customHeight="1" thickTop="1" thickBot="1" x14ac:dyDescent="0.3">
      <c r="A70" s="352" t="s">
        <v>511</v>
      </c>
      <c r="B70" s="359"/>
      <c r="C70" s="361" t="s">
        <v>543</v>
      </c>
      <c r="D70" s="339" t="s">
        <v>65</v>
      </c>
      <c r="E70" s="341">
        <v>890</v>
      </c>
      <c r="F70" s="343" t="s">
        <v>563</v>
      </c>
      <c r="G70" s="345">
        <v>4</v>
      </c>
      <c r="H70" s="53" t="s">
        <v>501</v>
      </c>
      <c r="I70" s="165" t="str">
        <f>$A$70</f>
        <v>FGDF035</v>
      </c>
      <c r="J70" s="53">
        <v>6</v>
      </c>
      <c r="K70" s="53" t="s">
        <v>65</v>
      </c>
      <c r="L70" s="143">
        <f>$E$70</f>
        <v>890</v>
      </c>
      <c r="M70" s="20" t="s">
        <v>18</v>
      </c>
      <c r="N70" s="20" t="s">
        <v>19</v>
      </c>
      <c r="O70" s="20" t="s">
        <v>19</v>
      </c>
      <c r="P70" s="268">
        <v>0</v>
      </c>
      <c r="Q70" s="253">
        <f>$E$70*P70</f>
        <v>0</v>
      </c>
      <c r="R70" s="254">
        <f>$G$70*P70</f>
        <v>0</v>
      </c>
      <c r="S70" s="66"/>
      <c r="U70" s="252"/>
    </row>
    <row r="71" spans="1:22" s="209" customFormat="1" ht="42" customHeight="1" thickTop="1" thickBot="1" x14ac:dyDescent="0.3">
      <c r="A71" s="353"/>
      <c r="B71" s="360"/>
      <c r="C71" s="362"/>
      <c r="D71" s="340"/>
      <c r="E71" s="342"/>
      <c r="F71" s="344"/>
      <c r="G71" s="346"/>
      <c r="H71" s="54"/>
      <c r="I71" s="166"/>
      <c r="J71" s="54"/>
      <c r="K71" s="54"/>
      <c r="L71" s="54"/>
      <c r="M71" s="347" t="s">
        <v>504</v>
      </c>
      <c r="N71" s="347"/>
      <c r="O71" s="347"/>
      <c r="P71" s="267">
        <f>SUMIF($M$70:M71,"&lt;&gt;*subtotal*",$P$70:P71)</f>
        <v>0</v>
      </c>
      <c r="Q71" s="255">
        <f>SUMIF($M70:M$71,"&lt;&gt;*subtotal*",$Q$70:Q71)</f>
        <v>0</v>
      </c>
      <c r="R71" s="256">
        <f>SUMIF($M$70:M71,"&lt;&gt;*subtotal*",$R$70:R71)</f>
        <v>0</v>
      </c>
      <c r="S71" s="29"/>
    </row>
    <row r="72" spans="1:22" s="209" customFormat="1" ht="42" customHeight="1" thickTop="1" thickBot="1" x14ac:dyDescent="0.3">
      <c r="A72" s="352" t="s">
        <v>512</v>
      </c>
      <c r="B72" s="359"/>
      <c r="C72" s="361" t="s">
        <v>545</v>
      </c>
      <c r="D72" s="339" t="s">
        <v>65</v>
      </c>
      <c r="E72" s="341">
        <v>640</v>
      </c>
      <c r="F72" s="343" t="s">
        <v>562</v>
      </c>
      <c r="G72" s="345">
        <v>2.15</v>
      </c>
      <c r="H72" s="53" t="s">
        <v>500</v>
      </c>
      <c r="I72" s="165" t="str">
        <f>$A$72</f>
        <v>FGDF036</v>
      </c>
      <c r="J72" s="53">
        <v>8</v>
      </c>
      <c r="K72" s="53" t="s">
        <v>65</v>
      </c>
      <c r="L72" s="143">
        <f>$E$72</f>
        <v>640</v>
      </c>
      <c r="M72" s="20" t="s">
        <v>18</v>
      </c>
      <c r="N72" s="20" t="s">
        <v>19</v>
      </c>
      <c r="O72" s="20" t="s">
        <v>19</v>
      </c>
      <c r="P72" s="268">
        <v>0</v>
      </c>
      <c r="Q72" s="253">
        <f>$E$72*P72</f>
        <v>0</v>
      </c>
      <c r="R72" s="254">
        <f>$G$72*P72</f>
        <v>0</v>
      </c>
      <c r="S72" s="66"/>
      <c r="U72" s="252"/>
    </row>
    <row r="73" spans="1:22" s="209" customFormat="1" ht="42" customHeight="1" thickTop="1" thickBot="1" x14ac:dyDescent="0.3">
      <c r="A73" s="353"/>
      <c r="B73" s="360"/>
      <c r="C73" s="362"/>
      <c r="D73" s="340"/>
      <c r="E73" s="342"/>
      <c r="F73" s="344"/>
      <c r="G73" s="346"/>
      <c r="H73" s="54"/>
      <c r="I73" s="166"/>
      <c r="J73" s="54"/>
      <c r="K73" s="54"/>
      <c r="L73" s="54"/>
      <c r="M73" s="347" t="s">
        <v>503</v>
      </c>
      <c r="N73" s="347"/>
      <c r="O73" s="347"/>
      <c r="P73" s="267">
        <f>SUMIF($M$72:M73,"&lt;&gt;*subtotal*",$P$72:P73)</f>
        <v>0</v>
      </c>
      <c r="Q73" s="255">
        <f>SUMIF($M$72:M73,"&lt;&gt;*subtotal*",$Q$72:Q73)</f>
        <v>0</v>
      </c>
      <c r="R73" s="256">
        <f>SUMIF($M$72:M73,"&lt;&gt;*subtotal*",$R$72:R73)</f>
        <v>0</v>
      </c>
      <c r="S73" s="29"/>
    </row>
    <row r="74" spans="1:22" s="209" customFormat="1" ht="42" customHeight="1" thickTop="1" thickBot="1" x14ac:dyDescent="0.3">
      <c r="A74" s="352" t="s">
        <v>513</v>
      </c>
      <c r="B74" s="359"/>
      <c r="C74" s="361" t="s">
        <v>546</v>
      </c>
      <c r="D74" s="339" t="s">
        <v>65</v>
      </c>
      <c r="E74" s="341">
        <v>450</v>
      </c>
      <c r="F74" s="343" t="s">
        <v>561</v>
      </c>
      <c r="G74" s="345">
        <v>1.25</v>
      </c>
      <c r="H74" s="53" t="s">
        <v>498</v>
      </c>
      <c r="I74" s="165" t="str">
        <f>$A$74</f>
        <v>FGDF037</v>
      </c>
      <c r="J74" s="53">
        <v>10</v>
      </c>
      <c r="K74" s="53" t="s">
        <v>65</v>
      </c>
      <c r="L74" s="143">
        <f>$E$74</f>
        <v>450</v>
      </c>
      <c r="M74" s="20" t="s">
        <v>18</v>
      </c>
      <c r="N74" s="20" t="s">
        <v>19</v>
      </c>
      <c r="O74" s="20" t="s">
        <v>19</v>
      </c>
      <c r="P74" s="268">
        <v>0</v>
      </c>
      <c r="Q74" s="253">
        <f>$E$74*P74</f>
        <v>0</v>
      </c>
      <c r="R74" s="254">
        <f>$G$74*P74</f>
        <v>0</v>
      </c>
      <c r="S74" s="66"/>
      <c r="U74" s="252"/>
    </row>
    <row r="75" spans="1:22" s="209" customFormat="1" ht="42" customHeight="1" thickTop="1" thickBot="1" x14ac:dyDescent="0.3">
      <c r="A75" s="353"/>
      <c r="B75" s="360"/>
      <c r="C75" s="362"/>
      <c r="D75" s="340"/>
      <c r="E75" s="342"/>
      <c r="F75" s="344"/>
      <c r="G75" s="346"/>
      <c r="H75" s="54"/>
      <c r="I75" s="166"/>
      <c r="J75" s="54"/>
      <c r="K75" s="54"/>
      <c r="L75" s="54"/>
      <c r="M75" s="347" t="s">
        <v>502</v>
      </c>
      <c r="N75" s="347"/>
      <c r="O75" s="347"/>
      <c r="P75" s="267">
        <f>SUMIF($M$74:M75,"&lt;&gt;*subtotal*",$P$74:P75)</f>
        <v>0</v>
      </c>
      <c r="Q75" s="255">
        <f>SUMIF($M$74:M75,"&lt;&gt;*subtotal*",$Q$74:Q75)</f>
        <v>0</v>
      </c>
      <c r="R75" s="256">
        <f>SUMIF($M$74:M75,"&lt;&gt;*subtotal*",$R$74:R75)</f>
        <v>0</v>
      </c>
      <c r="S75" s="29"/>
    </row>
    <row r="76" spans="1:22" s="209" customFormat="1" ht="42" customHeight="1" thickTop="1" thickBot="1" x14ac:dyDescent="0.3">
      <c r="A76" s="396" t="s">
        <v>737</v>
      </c>
      <c r="B76" s="313"/>
      <c r="C76" s="361" t="s">
        <v>734</v>
      </c>
      <c r="D76" s="397" t="s">
        <v>65</v>
      </c>
      <c r="E76" s="341">
        <v>2850</v>
      </c>
      <c r="F76" s="343" t="s">
        <v>566</v>
      </c>
      <c r="G76" s="345">
        <v>15.6</v>
      </c>
      <c r="H76" s="53" t="s">
        <v>706</v>
      </c>
      <c r="I76" s="165" t="str">
        <f>$A$76</f>
        <v>PEDF047</v>
      </c>
      <c r="J76" s="53">
        <v>44</v>
      </c>
      <c r="K76" s="53" t="s">
        <v>65</v>
      </c>
      <c r="L76" s="143">
        <f>$E76</f>
        <v>2850</v>
      </c>
      <c r="M76" s="20" t="s">
        <v>18</v>
      </c>
      <c r="N76" s="20" t="s">
        <v>19</v>
      </c>
      <c r="O76" s="20" t="s">
        <v>19</v>
      </c>
      <c r="P76" s="268">
        <v>0</v>
      </c>
      <c r="Q76" s="253">
        <f>$E$76*P76</f>
        <v>0</v>
      </c>
      <c r="R76" s="254">
        <f>$G$76*P76</f>
        <v>0</v>
      </c>
      <c r="S76" s="66"/>
      <c r="U76" s="252"/>
    </row>
    <row r="77" spans="1:22" s="209" customFormat="1" ht="42" customHeight="1" thickTop="1" thickBot="1" x14ac:dyDescent="0.3">
      <c r="A77" s="396"/>
      <c r="B77" s="314"/>
      <c r="C77" s="362"/>
      <c r="D77" s="340"/>
      <c r="E77" s="342"/>
      <c r="F77" s="344"/>
      <c r="G77" s="346"/>
      <c r="H77" s="54"/>
      <c r="I77" s="166"/>
      <c r="J77" s="54"/>
      <c r="K77" s="54"/>
      <c r="L77" s="54"/>
      <c r="M77" s="347" t="s">
        <v>703</v>
      </c>
      <c r="N77" s="347"/>
      <c r="O77" s="347"/>
      <c r="P77" s="267">
        <f>SUMIF($M$76:M77,"&lt;&gt;*subtotal*",$P$76:P77)</f>
        <v>0</v>
      </c>
      <c r="Q77" s="255">
        <f>SUMIF($M$76:M77,"&lt;&gt;*subtotal*",$Q$76:Q77)</f>
        <v>0</v>
      </c>
      <c r="R77" s="256">
        <f ca="1">SUMIF($M$76:N77,"&lt;&gt;*subtotal*",$R$76:R77)</f>
        <v>0</v>
      </c>
      <c r="S77" s="29"/>
    </row>
    <row r="78" spans="1:22" s="209" customFormat="1" ht="42" customHeight="1" thickTop="1" thickBot="1" x14ac:dyDescent="0.3">
      <c r="A78" s="352" t="s">
        <v>553</v>
      </c>
      <c r="B78" s="313"/>
      <c r="C78" s="354" t="s">
        <v>721</v>
      </c>
      <c r="D78" s="339" t="s">
        <v>65</v>
      </c>
      <c r="E78" s="341">
        <v>774</v>
      </c>
      <c r="F78" s="343" t="s">
        <v>567</v>
      </c>
      <c r="G78" s="345">
        <v>5.3</v>
      </c>
      <c r="H78" s="53" t="s">
        <v>580</v>
      </c>
      <c r="I78" s="165" t="str">
        <f>$A$78</f>
        <v>TFDF039</v>
      </c>
      <c r="J78" s="53">
        <v>4</v>
      </c>
      <c r="K78" s="53" t="s">
        <v>65</v>
      </c>
      <c r="L78" s="143">
        <f>$E$78</f>
        <v>774</v>
      </c>
      <c r="M78" s="20" t="s">
        <v>18</v>
      </c>
      <c r="N78" s="20" t="s">
        <v>19</v>
      </c>
      <c r="O78" s="20" t="s">
        <v>19</v>
      </c>
      <c r="P78" s="268">
        <v>0</v>
      </c>
      <c r="Q78" s="253">
        <f>ROUND((1+IF(O78="Transparent Thermoformed",ReferenceData!$T$1%,0))*$E$78*P78,0)</f>
        <v>0</v>
      </c>
      <c r="R78" s="254">
        <f>$G$78*P78</f>
        <v>0</v>
      </c>
      <c r="S78" s="66"/>
      <c r="U78" s="252"/>
    </row>
    <row r="79" spans="1:22" s="209" customFormat="1" ht="42" customHeight="1" thickTop="1" thickBot="1" x14ac:dyDescent="0.3">
      <c r="A79" s="353"/>
      <c r="B79" s="314"/>
      <c r="C79" s="355"/>
      <c r="D79" s="340"/>
      <c r="E79" s="342"/>
      <c r="F79" s="344"/>
      <c r="G79" s="346"/>
      <c r="H79" s="54"/>
      <c r="I79" s="166"/>
      <c r="J79" s="54"/>
      <c r="K79" s="54"/>
      <c r="L79" s="54"/>
      <c r="M79" s="347" t="s">
        <v>598</v>
      </c>
      <c r="N79" s="347"/>
      <c r="O79" s="347"/>
      <c r="P79" s="267">
        <f>SUMIF($M78:M$79,"&lt;&gt;*subtotal*",$P78:P$79)</f>
        <v>0</v>
      </c>
      <c r="Q79" s="255">
        <f>SUMIF($M78:M$79,"&lt;&gt;*subtotal*",$Q78:Q$79)</f>
        <v>0</v>
      </c>
      <c r="R79" s="256">
        <f>SUMIF($M78:M$79,"&lt;&gt;*subtotal*",$R78:R$79)</f>
        <v>0</v>
      </c>
      <c r="S79" s="29"/>
    </row>
    <row r="80" spans="1:22" s="209" customFormat="1" ht="42" customHeight="1" thickTop="1" thickBot="1" x14ac:dyDescent="0.3">
      <c r="A80" s="352" t="s">
        <v>554</v>
      </c>
      <c r="B80" s="313"/>
      <c r="C80" s="354" t="s">
        <v>722</v>
      </c>
      <c r="D80" s="339" t="s">
        <v>65</v>
      </c>
      <c r="E80" s="341">
        <v>785</v>
      </c>
      <c r="F80" s="343" t="s">
        <v>568</v>
      </c>
      <c r="G80" s="345">
        <v>6</v>
      </c>
      <c r="H80" s="53" t="s">
        <v>581</v>
      </c>
      <c r="I80" s="165" t="str">
        <f>$A$80</f>
        <v>TFDF040</v>
      </c>
      <c r="J80" s="53">
        <v>4</v>
      </c>
      <c r="K80" s="53" t="s">
        <v>65</v>
      </c>
      <c r="L80" s="143">
        <f>$E$80</f>
        <v>785</v>
      </c>
      <c r="M80" s="20" t="s">
        <v>18</v>
      </c>
      <c r="N80" s="20" t="s">
        <v>19</v>
      </c>
      <c r="O80" s="20" t="s">
        <v>19</v>
      </c>
      <c r="P80" s="268">
        <v>0</v>
      </c>
      <c r="Q80" s="253">
        <f>ROUND((1+IF(O80="Transparent Thermoformed",ReferenceData!$T$1%,0))*$E$80*P80,0)</f>
        <v>0</v>
      </c>
      <c r="R80" s="254">
        <f>$G$80*P80</f>
        <v>0</v>
      </c>
      <c r="S80" s="66"/>
      <c r="U80" s="252"/>
    </row>
    <row r="81" spans="1:22" s="209" customFormat="1" ht="42" customHeight="1" thickTop="1" thickBot="1" x14ac:dyDescent="0.3">
      <c r="A81" s="353"/>
      <c r="B81" s="314"/>
      <c r="C81" s="355"/>
      <c r="D81" s="340"/>
      <c r="E81" s="342"/>
      <c r="F81" s="344"/>
      <c r="G81" s="346"/>
      <c r="H81" s="54"/>
      <c r="I81" s="166"/>
      <c r="J81" s="54"/>
      <c r="K81" s="54"/>
      <c r="L81" s="54"/>
      <c r="M81" s="347" t="s">
        <v>732</v>
      </c>
      <c r="N81" s="347"/>
      <c r="O81" s="347"/>
      <c r="P81" s="267">
        <f>SUMIF($M$80:M81,"&lt;&gt;*subtotal*",$P$80:P81)</f>
        <v>0</v>
      </c>
      <c r="Q81" s="255">
        <f>SUMIF($M$80:M81,"&lt;&gt;*subtotal*",$Q$80:Q81)</f>
        <v>0</v>
      </c>
      <c r="R81" s="256">
        <f>SUMIF($M$80:M81,"&lt;&gt;*subtotal*",$R$80:R81)</f>
        <v>0</v>
      </c>
      <c r="S81" s="29"/>
    </row>
    <row r="82" spans="1:22" s="209" customFormat="1" ht="42" customHeight="1" thickTop="1" thickBot="1" x14ac:dyDescent="0.3">
      <c r="A82" s="352" t="s">
        <v>555</v>
      </c>
      <c r="B82" s="313"/>
      <c r="C82" s="354" t="s">
        <v>723</v>
      </c>
      <c r="D82" s="339" t="s">
        <v>65</v>
      </c>
      <c r="E82" s="341">
        <v>780</v>
      </c>
      <c r="F82" s="343" t="s">
        <v>569</v>
      </c>
      <c r="G82" s="345">
        <v>5.2</v>
      </c>
      <c r="H82" s="53" t="s">
        <v>582</v>
      </c>
      <c r="I82" s="165" t="str">
        <f>$A$82</f>
        <v>TFDF041</v>
      </c>
      <c r="J82" s="53">
        <v>4</v>
      </c>
      <c r="K82" s="53" t="s">
        <v>65</v>
      </c>
      <c r="L82" s="143">
        <f>$E$82</f>
        <v>780</v>
      </c>
      <c r="M82" s="20" t="s">
        <v>18</v>
      </c>
      <c r="N82" s="20" t="s">
        <v>19</v>
      </c>
      <c r="O82" s="20" t="s">
        <v>19</v>
      </c>
      <c r="P82" s="268">
        <v>0</v>
      </c>
      <c r="Q82" s="253">
        <f>ROUND((1+IF(O82="Transparent Thermoformed",ReferenceData!$T$1%,0))*$E$82*P82,0)</f>
        <v>0</v>
      </c>
      <c r="R82" s="254">
        <f>$G$82*P82</f>
        <v>0</v>
      </c>
      <c r="S82" s="66"/>
      <c r="U82" s="252"/>
    </row>
    <row r="83" spans="1:22" s="209" customFormat="1" ht="42" customHeight="1" thickTop="1" thickBot="1" x14ac:dyDescent="0.3">
      <c r="A83" s="353"/>
      <c r="B83" s="314"/>
      <c r="C83" s="355"/>
      <c r="D83" s="340"/>
      <c r="E83" s="342"/>
      <c r="F83" s="344"/>
      <c r="G83" s="346"/>
      <c r="H83" s="54"/>
      <c r="I83" s="166"/>
      <c r="J83" s="54"/>
      <c r="K83" s="54"/>
      <c r="L83" s="54"/>
      <c r="M83" s="347" t="s">
        <v>610</v>
      </c>
      <c r="N83" s="347"/>
      <c r="O83" s="347"/>
      <c r="P83" s="267">
        <f>SUMIF($M$82:M83,"&lt;&gt;*subtotal*",$P$82:P83)</f>
        <v>0</v>
      </c>
      <c r="Q83" s="255">
        <f>SUMIF($M$82:M83,"&lt;&gt;*subtotal*",$Q$82:Q83)</f>
        <v>0</v>
      </c>
      <c r="R83" s="256">
        <f>SUMIF($M$82:M83,"&lt;&gt;*subtotal*",$R$82:R83)</f>
        <v>0</v>
      </c>
      <c r="S83" s="29"/>
    </row>
    <row r="84" spans="1:22" s="209" customFormat="1" ht="42" customHeight="1" thickTop="1" thickBot="1" x14ac:dyDescent="0.3">
      <c r="A84" s="352" t="s">
        <v>556</v>
      </c>
      <c r="B84" s="313"/>
      <c r="C84" s="354" t="s">
        <v>724</v>
      </c>
      <c r="D84" s="339" t="s">
        <v>65</v>
      </c>
      <c r="E84" s="341">
        <v>770</v>
      </c>
      <c r="F84" s="343" t="s">
        <v>570</v>
      </c>
      <c r="G84" s="345">
        <v>4.75</v>
      </c>
      <c r="H84" s="53" t="s">
        <v>583</v>
      </c>
      <c r="I84" s="165" t="str">
        <f>$A$84</f>
        <v>TFDF042</v>
      </c>
      <c r="J84" s="53">
        <v>4</v>
      </c>
      <c r="K84" s="53" t="s">
        <v>65</v>
      </c>
      <c r="L84" s="143">
        <f>$E$84</f>
        <v>770</v>
      </c>
      <c r="M84" s="20" t="s">
        <v>18</v>
      </c>
      <c r="N84" s="20" t="s">
        <v>19</v>
      </c>
      <c r="O84" s="20" t="s">
        <v>19</v>
      </c>
      <c r="P84" s="268">
        <v>0</v>
      </c>
      <c r="Q84" s="253">
        <f>ROUND((1+IF(O8="Transparent Thermoformed",ReferenceData!$T$1%,0))*$E$84*P84,0)</f>
        <v>0</v>
      </c>
      <c r="R84" s="254">
        <f>$G$84*P84</f>
        <v>0</v>
      </c>
      <c r="S84" s="66"/>
      <c r="U84" s="252"/>
    </row>
    <row r="85" spans="1:22" s="209" customFormat="1" ht="42" customHeight="1" thickTop="1" thickBot="1" x14ac:dyDescent="0.3">
      <c r="A85" s="353"/>
      <c r="B85" s="314"/>
      <c r="C85" s="355"/>
      <c r="D85" s="340"/>
      <c r="E85" s="342"/>
      <c r="F85" s="344"/>
      <c r="G85" s="346"/>
      <c r="H85" s="54"/>
      <c r="I85" s="166"/>
      <c r="J85" s="54"/>
      <c r="K85" s="54"/>
      <c r="L85" s="54"/>
      <c r="M85" s="347" t="s">
        <v>611</v>
      </c>
      <c r="N85" s="347"/>
      <c r="O85" s="347"/>
      <c r="P85" s="267">
        <f>SUMIF($M$84:M85,"&lt;&gt;*subtotal*",$P$84:P85)</f>
        <v>0</v>
      </c>
      <c r="Q85" s="255">
        <f>SUMIF($M$84:M85,"&lt;&gt;*subtotal*",$Q$84:Q85)</f>
        <v>0</v>
      </c>
      <c r="R85" s="256">
        <f>SUMIF($M$84:M85,"&lt;&gt;*subtotal*",$R$84:R85)</f>
        <v>0</v>
      </c>
      <c r="S85" s="29"/>
    </row>
    <row r="86" spans="1:22" s="209" customFormat="1" ht="42" customHeight="1" thickTop="1" thickBot="1" x14ac:dyDescent="0.3">
      <c r="A86" s="352" t="s">
        <v>557</v>
      </c>
      <c r="B86" s="313"/>
      <c r="C86" s="354" t="s">
        <v>725</v>
      </c>
      <c r="D86" s="339" t="s">
        <v>65</v>
      </c>
      <c r="E86" s="341">
        <v>429</v>
      </c>
      <c r="F86" s="343" t="s">
        <v>571</v>
      </c>
      <c r="G86" s="345">
        <v>2.8</v>
      </c>
      <c r="H86" s="53" t="s">
        <v>584</v>
      </c>
      <c r="I86" s="165" t="str">
        <f>$A$86</f>
        <v>TFDF043</v>
      </c>
      <c r="J86" s="53">
        <v>4</v>
      </c>
      <c r="K86" s="53" t="s">
        <v>65</v>
      </c>
      <c r="L86" s="143">
        <f>$E$86</f>
        <v>429</v>
      </c>
      <c r="M86" s="20" t="s">
        <v>18</v>
      </c>
      <c r="N86" s="20" t="s">
        <v>19</v>
      </c>
      <c r="O86" s="20" t="s">
        <v>19</v>
      </c>
      <c r="P86" s="268">
        <v>0</v>
      </c>
      <c r="Q86" s="253">
        <f>ROUND((1+IF(O86="Transparent Thermoformed",ReferenceData!$T$1%,0))*$E$86*P86,0)</f>
        <v>0</v>
      </c>
      <c r="R86" s="254">
        <f>$G$86*P86</f>
        <v>0</v>
      </c>
      <c r="S86" s="66"/>
      <c r="U86" s="252"/>
    </row>
    <row r="87" spans="1:22" s="209" customFormat="1" ht="42" customHeight="1" thickTop="1" thickBot="1" x14ac:dyDescent="0.3">
      <c r="A87" s="353"/>
      <c r="B87" s="314"/>
      <c r="C87" s="355"/>
      <c r="D87" s="340"/>
      <c r="E87" s="342"/>
      <c r="F87" s="344"/>
      <c r="G87" s="346"/>
      <c r="H87" s="54"/>
      <c r="I87" s="166"/>
      <c r="J87" s="54"/>
      <c r="K87" s="54"/>
      <c r="L87" s="54"/>
      <c r="M87" s="347" t="s">
        <v>612</v>
      </c>
      <c r="N87" s="347"/>
      <c r="O87" s="347"/>
      <c r="P87" s="267">
        <f>SUMIF($M$86:M87,"&lt;&gt;*subtotal*",$P$86:P87)</f>
        <v>0</v>
      </c>
      <c r="Q87" s="255">
        <f>SUMIF($M$86:M87,"&lt;&gt;*subtotal*",$Q$86:Q87)</f>
        <v>0</v>
      </c>
      <c r="R87" s="256">
        <f>SUMIF($M$86:M87,"&lt;&gt;*subtotal*",$R$86:R87)</f>
        <v>0</v>
      </c>
      <c r="S87" s="29"/>
    </row>
    <row r="88" spans="1:22" s="209" customFormat="1" ht="42" customHeight="1" thickTop="1" thickBot="1" x14ac:dyDescent="0.3">
      <c r="A88" s="352" t="s">
        <v>558</v>
      </c>
      <c r="B88" s="313"/>
      <c r="C88" s="354" t="s">
        <v>726</v>
      </c>
      <c r="D88" s="339" t="s">
        <v>65</v>
      </c>
      <c r="E88" s="341">
        <v>432</v>
      </c>
      <c r="F88" s="343" t="s">
        <v>572</v>
      </c>
      <c r="G88" s="345">
        <v>2.5</v>
      </c>
      <c r="H88" s="53" t="s">
        <v>585</v>
      </c>
      <c r="I88" s="165" t="str">
        <f>$A$88</f>
        <v>TFDF044</v>
      </c>
      <c r="J88" s="53">
        <v>4</v>
      </c>
      <c r="K88" s="53" t="s">
        <v>65</v>
      </c>
      <c r="L88" s="143">
        <f>$E$88</f>
        <v>432</v>
      </c>
      <c r="M88" s="20" t="s">
        <v>18</v>
      </c>
      <c r="N88" s="20" t="s">
        <v>19</v>
      </c>
      <c r="O88" s="20" t="s">
        <v>19</v>
      </c>
      <c r="P88" s="268">
        <v>0</v>
      </c>
      <c r="Q88" s="253">
        <f>ROUND((1+IF(O88="Transparent Thermoformed",ReferenceData!$T$1%,0))*$E$88*P88,0)</f>
        <v>0</v>
      </c>
      <c r="R88" s="254">
        <f>$G$88*P88</f>
        <v>0</v>
      </c>
      <c r="S88" s="66"/>
      <c r="U88" s="252"/>
    </row>
    <row r="89" spans="1:22" s="209" customFormat="1" ht="42" customHeight="1" thickTop="1" thickBot="1" x14ac:dyDescent="0.3">
      <c r="A89" s="353"/>
      <c r="B89" s="314"/>
      <c r="C89" s="355"/>
      <c r="D89" s="340"/>
      <c r="E89" s="342"/>
      <c r="F89" s="344"/>
      <c r="G89" s="346"/>
      <c r="H89" s="54"/>
      <c r="I89" s="166"/>
      <c r="J89" s="54"/>
      <c r="K89" s="54"/>
      <c r="L89" s="54"/>
      <c r="M89" s="347" t="s">
        <v>613</v>
      </c>
      <c r="N89" s="347"/>
      <c r="O89" s="347"/>
      <c r="P89" s="267">
        <f>SUMIF($M$88:M89,"&lt;&gt;*subtotal*",$P$88:P89)</f>
        <v>0</v>
      </c>
      <c r="Q89" s="255">
        <f>SUMIF($M$88:M89,"&lt;&gt;*subtotal*",$Q$88:Q89)</f>
        <v>0</v>
      </c>
      <c r="R89" s="256">
        <f>SUMIF($M$88:M89,"&lt;&gt;*subtotal*",$R$88:R89)</f>
        <v>0</v>
      </c>
      <c r="S89" s="29"/>
    </row>
    <row r="90" spans="1:22" s="209" customFormat="1" ht="42" customHeight="1" thickTop="1" thickBot="1" x14ac:dyDescent="0.3">
      <c r="A90" s="352" t="s">
        <v>559</v>
      </c>
      <c r="B90" s="313"/>
      <c r="C90" s="354" t="s">
        <v>727</v>
      </c>
      <c r="D90" s="339" t="s">
        <v>65</v>
      </c>
      <c r="E90" s="341">
        <v>432</v>
      </c>
      <c r="F90" s="343" t="s">
        <v>573</v>
      </c>
      <c r="G90" s="345">
        <v>2.4</v>
      </c>
      <c r="H90" s="53" t="s">
        <v>586</v>
      </c>
      <c r="I90" s="165" t="str">
        <f>$A$90</f>
        <v>TFDF045</v>
      </c>
      <c r="J90" s="53">
        <v>4</v>
      </c>
      <c r="K90" s="53" t="s">
        <v>65</v>
      </c>
      <c r="L90" s="143">
        <f>$E$90</f>
        <v>432</v>
      </c>
      <c r="M90" s="20" t="s">
        <v>18</v>
      </c>
      <c r="N90" s="20" t="s">
        <v>19</v>
      </c>
      <c r="O90" s="20" t="s">
        <v>19</v>
      </c>
      <c r="P90" s="268">
        <v>0</v>
      </c>
      <c r="Q90" s="253">
        <f>ROUND((1+IF(O90="Transparent Thermoformed",ReferenceData!$T$1%,0))*$E$90*P90,0)</f>
        <v>0</v>
      </c>
      <c r="R90" s="254">
        <f>$G$90*P90</f>
        <v>0</v>
      </c>
      <c r="S90" s="66"/>
      <c r="U90" s="252"/>
    </row>
    <row r="91" spans="1:22" s="209" customFormat="1" ht="42" customHeight="1" thickTop="1" thickBot="1" x14ac:dyDescent="0.3">
      <c r="A91" s="353"/>
      <c r="B91" s="314"/>
      <c r="C91" s="355"/>
      <c r="D91" s="340"/>
      <c r="E91" s="342"/>
      <c r="F91" s="344"/>
      <c r="G91" s="346"/>
      <c r="H91" s="54"/>
      <c r="I91" s="166"/>
      <c r="J91" s="54"/>
      <c r="K91" s="54"/>
      <c r="L91" s="54"/>
      <c r="M91" s="347" t="s">
        <v>615</v>
      </c>
      <c r="N91" s="347"/>
      <c r="O91" s="347"/>
      <c r="P91" s="267">
        <f>SUMIF($M$90:M91,"&lt;&gt;*subtotal*",$P$90:P91)</f>
        <v>0</v>
      </c>
      <c r="Q91" s="255">
        <f>SUMIF($M$90:M91,"&lt;&gt;*subtotal*",$Q$90:Q91)</f>
        <v>0</v>
      </c>
      <c r="R91" s="256">
        <f>SUMIF($M$90:M91,"&lt;&gt;*subtotal*",$R$90:R91)</f>
        <v>0</v>
      </c>
      <c r="S91" s="29"/>
    </row>
    <row r="92" spans="1:22" s="209" customFormat="1" ht="42" customHeight="1" thickTop="1" thickBot="1" x14ac:dyDescent="0.3">
      <c r="A92" s="352" t="s">
        <v>560</v>
      </c>
      <c r="B92" s="313"/>
      <c r="C92" s="354" t="s">
        <v>728</v>
      </c>
      <c r="D92" s="339" t="s">
        <v>65</v>
      </c>
      <c r="E92" s="341">
        <v>428</v>
      </c>
      <c r="F92" s="343" t="s">
        <v>574</v>
      </c>
      <c r="G92" s="345">
        <v>2.65</v>
      </c>
      <c r="H92" s="53" t="s">
        <v>587</v>
      </c>
      <c r="I92" s="165" t="str">
        <f>$A$92</f>
        <v>TFDF046</v>
      </c>
      <c r="J92" s="53">
        <v>4</v>
      </c>
      <c r="K92" s="53" t="s">
        <v>65</v>
      </c>
      <c r="L92" s="143">
        <f>$E$92</f>
        <v>428</v>
      </c>
      <c r="M92" s="20" t="s">
        <v>18</v>
      </c>
      <c r="N92" s="20" t="s">
        <v>19</v>
      </c>
      <c r="O92" s="20" t="s">
        <v>19</v>
      </c>
      <c r="P92" s="268">
        <v>0</v>
      </c>
      <c r="Q92" s="253">
        <f>ROUND((1+IF(O92="Transparent Thermoformed",ReferenceData!$T$1%,0))*$E$92*P92,0)</f>
        <v>0</v>
      </c>
      <c r="R92" s="254">
        <f>$G$92*P92</f>
        <v>0</v>
      </c>
      <c r="S92" s="66"/>
      <c r="U92" s="252"/>
    </row>
    <row r="93" spans="1:22" s="209" customFormat="1" ht="42" customHeight="1" thickTop="1" thickBot="1" x14ac:dyDescent="0.3">
      <c r="A93" s="353"/>
      <c r="B93" s="314"/>
      <c r="C93" s="355"/>
      <c r="D93" s="340"/>
      <c r="E93" s="342"/>
      <c r="F93" s="344"/>
      <c r="G93" s="346"/>
      <c r="H93" s="54"/>
      <c r="I93" s="166"/>
      <c r="J93" s="54"/>
      <c r="K93" s="54"/>
      <c r="L93" s="54"/>
      <c r="M93" s="347" t="s">
        <v>614</v>
      </c>
      <c r="N93" s="347"/>
      <c r="O93" s="347"/>
      <c r="P93" s="267">
        <f>SUMIF($M$92:M93,"&lt;&gt;*subtotal*",$P$92:P93)</f>
        <v>0</v>
      </c>
      <c r="Q93" s="255">
        <f>SUMIF($M$92:M93,"&lt;&gt;*subtotal*",$Q$92:Q93)</f>
        <v>0</v>
      </c>
      <c r="R93" s="256">
        <f>SUMIF($M$92:M93,"&lt;&gt;*subtotal*",$R$92:R93)</f>
        <v>0</v>
      </c>
      <c r="S93" s="29"/>
    </row>
    <row r="94" spans="1:22" s="26" customFormat="1" ht="42" customHeight="1" thickTop="1" thickBot="1" x14ac:dyDescent="0.3">
      <c r="A94" s="372" t="s">
        <v>158</v>
      </c>
      <c r="B94" s="388"/>
      <c r="C94" s="394" t="s">
        <v>231</v>
      </c>
      <c r="D94" s="395" t="s">
        <v>47</v>
      </c>
      <c r="E94" s="332">
        <v>398</v>
      </c>
      <c r="F94" s="369" t="s">
        <v>31</v>
      </c>
      <c r="G94" s="370">
        <v>3.5</v>
      </c>
      <c r="H94" s="53" t="s">
        <v>61</v>
      </c>
      <c r="I94" s="165" t="str">
        <f>$A$94</f>
        <v>FGFF009</v>
      </c>
      <c r="J94" s="53">
        <v>3</v>
      </c>
      <c r="K94" s="53" t="s">
        <v>47</v>
      </c>
      <c r="L94" s="143">
        <f>$E$94</f>
        <v>398</v>
      </c>
      <c r="M94" s="142" t="s">
        <v>140</v>
      </c>
      <c r="N94" s="55" t="s">
        <v>19</v>
      </c>
      <c r="O94" s="142" t="s">
        <v>140</v>
      </c>
      <c r="P94" s="266">
        <v>0</v>
      </c>
      <c r="Q94" s="258">
        <f>$E$94*P94</f>
        <v>0</v>
      </c>
      <c r="R94" s="259">
        <f>$G$94*P94</f>
        <v>0</v>
      </c>
      <c r="S94" s="31"/>
      <c r="U94" s="252"/>
      <c r="V94" s="209"/>
    </row>
    <row r="95" spans="1:22" s="26" customFormat="1" ht="42" customHeight="1" thickTop="1" thickBot="1" x14ac:dyDescent="0.3">
      <c r="A95" s="373"/>
      <c r="B95" s="314"/>
      <c r="C95" s="329"/>
      <c r="D95" s="331"/>
      <c r="E95" s="333"/>
      <c r="F95" s="335"/>
      <c r="G95" s="371"/>
      <c r="H95" s="54"/>
      <c r="I95" s="166"/>
      <c r="J95" s="54"/>
      <c r="K95" s="54"/>
      <c r="L95" s="54"/>
      <c r="M95" s="338" t="s">
        <v>177</v>
      </c>
      <c r="N95" s="338"/>
      <c r="O95" s="338"/>
      <c r="P95" s="269">
        <f>SUMIF($M$94:M95,"&lt;&gt;*subtotal*",$P$94:P95)</f>
        <v>0</v>
      </c>
      <c r="Q95" s="260">
        <f>SUMIF($M$94:M95,"&lt;&gt;*subtotal*",$Q$94:Q95)</f>
        <v>0</v>
      </c>
      <c r="R95" s="261">
        <f>SUMIF($M$94:M95,"&lt;&gt;*subtotal*",$R$94:R95)</f>
        <v>0</v>
      </c>
      <c r="S95" s="30"/>
    </row>
    <row r="96" spans="1:22" s="26" customFormat="1" ht="42" customHeight="1" thickTop="1" thickBot="1" x14ac:dyDescent="0.3">
      <c r="A96" s="372" t="s">
        <v>159</v>
      </c>
      <c r="B96" s="313"/>
      <c r="C96" s="328" t="s">
        <v>232</v>
      </c>
      <c r="D96" s="330" t="s">
        <v>47</v>
      </c>
      <c r="E96" s="332">
        <v>398</v>
      </c>
      <c r="F96" s="369" t="s">
        <v>32</v>
      </c>
      <c r="G96" s="370">
        <v>4</v>
      </c>
      <c r="H96" s="53" t="s">
        <v>58</v>
      </c>
      <c r="I96" s="165" t="str">
        <f>$A$96</f>
        <v>FGFF010</v>
      </c>
      <c r="J96" s="53">
        <v>3</v>
      </c>
      <c r="K96" s="53" t="s">
        <v>47</v>
      </c>
      <c r="L96" s="143">
        <f>$E$96</f>
        <v>398</v>
      </c>
      <c r="M96" s="142" t="s">
        <v>140</v>
      </c>
      <c r="N96" s="55" t="s">
        <v>19</v>
      </c>
      <c r="O96" s="142" t="s">
        <v>140</v>
      </c>
      <c r="P96" s="266">
        <v>0</v>
      </c>
      <c r="Q96" s="258">
        <f>$E$96*P96</f>
        <v>0</v>
      </c>
      <c r="R96" s="259">
        <f>$G$96*P96</f>
        <v>0</v>
      </c>
      <c r="S96" s="31"/>
      <c r="U96" s="252"/>
      <c r="V96" s="209"/>
    </row>
    <row r="97" spans="1:22" s="26" customFormat="1" ht="42" customHeight="1" thickTop="1" thickBot="1" x14ac:dyDescent="0.3">
      <c r="A97" s="373"/>
      <c r="B97" s="314"/>
      <c r="C97" s="329"/>
      <c r="D97" s="331"/>
      <c r="E97" s="333"/>
      <c r="F97" s="335"/>
      <c r="G97" s="371"/>
      <c r="H97" s="54"/>
      <c r="I97" s="166"/>
      <c r="J97" s="54"/>
      <c r="K97" s="54"/>
      <c r="L97" s="54"/>
      <c r="M97" s="338" t="s">
        <v>178</v>
      </c>
      <c r="N97" s="338"/>
      <c r="O97" s="338"/>
      <c r="P97" s="269">
        <f>SUMIF($M$96:M97,"&lt;&gt;*subtotal*",$P$96:P97)</f>
        <v>0</v>
      </c>
      <c r="Q97" s="260">
        <f>SUMIF($M$96:M97,"&lt;&gt;*subtotal*",$Q$96:Q97)</f>
        <v>0</v>
      </c>
      <c r="R97" s="261">
        <f>SUMIF($M$96:M97,"&lt;&gt;*subtotal*",$R$96:R97)</f>
        <v>0</v>
      </c>
      <c r="S97" s="30"/>
    </row>
    <row r="98" spans="1:22" s="26" customFormat="1" ht="42" customHeight="1" thickTop="1" thickBot="1" x14ac:dyDescent="0.3">
      <c r="A98" s="372" t="s">
        <v>160</v>
      </c>
      <c r="B98" s="313"/>
      <c r="C98" s="328" t="s">
        <v>233</v>
      </c>
      <c r="D98" s="330" t="s">
        <v>47</v>
      </c>
      <c r="E98" s="332">
        <v>398</v>
      </c>
      <c r="F98" s="369" t="s">
        <v>33</v>
      </c>
      <c r="G98" s="370">
        <v>4.7</v>
      </c>
      <c r="H98" s="53" t="s">
        <v>57</v>
      </c>
      <c r="I98" s="165" t="str">
        <f>$A$98</f>
        <v>FGFF011</v>
      </c>
      <c r="J98" s="53">
        <v>3</v>
      </c>
      <c r="K98" s="53" t="s">
        <v>47</v>
      </c>
      <c r="L98" s="143">
        <f>$E$98</f>
        <v>398</v>
      </c>
      <c r="M98" s="142" t="s">
        <v>140</v>
      </c>
      <c r="N98" s="55" t="s">
        <v>19</v>
      </c>
      <c r="O98" s="142" t="s">
        <v>140</v>
      </c>
      <c r="P98" s="266">
        <v>0</v>
      </c>
      <c r="Q98" s="258">
        <f>$E$98*P98</f>
        <v>0</v>
      </c>
      <c r="R98" s="259">
        <f>$G$98*P98</f>
        <v>0</v>
      </c>
      <c r="S98" s="31"/>
      <c r="U98" s="252"/>
      <c r="V98" s="209"/>
    </row>
    <row r="99" spans="1:22" s="26" customFormat="1" ht="42" customHeight="1" thickTop="1" thickBot="1" x14ac:dyDescent="0.3">
      <c r="A99" s="373"/>
      <c r="B99" s="314"/>
      <c r="C99" s="329"/>
      <c r="D99" s="331"/>
      <c r="E99" s="333"/>
      <c r="F99" s="335"/>
      <c r="G99" s="371"/>
      <c r="H99" s="54"/>
      <c r="I99" s="166"/>
      <c r="J99" s="54"/>
      <c r="K99" s="54"/>
      <c r="L99" s="54"/>
      <c r="M99" s="338" t="s">
        <v>179</v>
      </c>
      <c r="N99" s="338"/>
      <c r="O99" s="338"/>
      <c r="P99" s="269">
        <f>SUMIF($M$98:M99,"&lt;&gt;*subtotal*",$P$98:P99)</f>
        <v>0</v>
      </c>
      <c r="Q99" s="260">
        <f>SUMIF($M$98:M99,"&lt;&gt;*subtotal*",$Q$98:Q99)</f>
        <v>0</v>
      </c>
      <c r="R99" s="261">
        <f>SUMIF($M$98:M99,"&lt;&gt;*subtotal*",$R$98:R99)</f>
        <v>0</v>
      </c>
      <c r="S99" s="30"/>
    </row>
    <row r="100" spans="1:22" s="26" customFormat="1" ht="42" customHeight="1" thickTop="1" thickBot="1" x14ac:dyDescent="0.3">
      <c r="A100" s="372" t="s">
        <v>161</v>
      </c>
      <c r="B100" s="313"/>
      <c r="C100" s="328" t="s">
        <v>234</v>
      </c>
      <c r="D100" s="330" t="s">
        <v>47</v>
      </c>
      <c r="E100" s="332">
        <v>398</v>
      </c>
      <c r="F100" s="369" t="s">
        <v>34</v>
      </c>
      <c r="G100" s="370">
        <v>3.9</v>
      </c>
      <c r="H100" s="53" t="s">
        <v>59</v>
      </c>
      <c r="I100" s="165" t="str">
        <f>$A$100</f>
        <v>FGFF012</v>
      </c>
      <c r="J100" s="53">
        <v>3</v>
      </c>
      <c r="K100" s="53" t="s">
        <v>47</v>
      </c>
      <c r="L100" s="143">
        <f>$E$100</f>
        <v>398</v>
      </c>
      <c r="M100" s="142" t="s">
        <v>140</v>
      </c>
      <c r="N100" s="55" t="s">
        <v>19</v>
      </c>
      <c r="O100" s="142" t="s">
        <v>140</v>
      </c>
      <c r="P100" s="266">
        <v>0</v>
      </c>
      <c r="Q100" s="258">
        <f>$E$100*P100</f>
        <v>0</v>
      </c>
      <c r="R100" s="259">
        <f>$G$100*P100</f>
        <v>0</v>
      </c>
      <c r="S100" s="31"/>
      <c r="U100" s="252"/>
      <c r="V100" s="209"/>
    </row>
    <row r="101" spans="1:22" s="26" customFormat="1" ht="42" customHeight="1" thickTop="1" thickBot="1" x14ac:dyDescent="0.3">
      <c r="A101" s="373"/>
      <c r="B101" s="314"/>
      <c r="C101" s="329"/>
      <c r="D101" s="331"/>
      <c r="E101" s="333"/>
      <c r="F101" s="335"/>
      <c r="G101" s="371"/>
      <c r="H101" s="54"/>
      <c r="I101" s="166"/>
      <c r="J101" s="54"/>
      <c r="K101" s="54"/>
      <c r="L101" s="54"/>
      <c r="M101" s="338" t="s">
        <v>180</v>
      </c>
      <c r="N101" s="338"/>
      <c r="O101" s="338"/>
      <c r="P101" s="269">
        <f>SUMIF($M$100:M101,"&lt;&gt;*subtotal*",$P$100:P101)</f>
        <v>0</v>
      </c>
      <c r="Q101" s="260">
        <f>SUMIF($M$100:M101,"&lt;&gt;*subtotal*",$Q$100:Q101)</f>
        <v>0</v>
      </c>
      <c r="R101" s="261">
        <f>SUMIF($M$100:M101,"&lt;&gt;*subtotal*",$R$100:R101)</f>
        <v>0</v>
      </c>
      <c r="S101" s="30"/>
    </row>
    <row r="102" spans="1:22" s="26" customFormat="1" ht="42" customHeight="1" thickTop="1" thickBot="1" x14ac:dyDescent="0.3">
      <c r="A102" s="372" t="s">
        <v>162</v>
      </c>
      <c r="B102" s="313"/>
      <c r="C102" s="328" t="s">
        <v>235</v>
      </c>
      <c r="D102" s="330" t="s">
        <v>47</v>
      </c>
      <c r="E102" s="332">
        <v>435</v>
      </c>
      <c r="F102" s="369" t="s">
        <v>35</v>
      </c>
      <c r="G102" s="370">
        <v>5.3</v>
      </c>
      <c r="H102" s="53" t="s">
        <v>60</v>
      </c>
      <c r="I102" s="165" t="str">
        <f>$A$102</f>
        <v>FGFF013</v>
      </c>
      <c r="J102" s="53">
        <v>3</v>
      </c>
      <c r="K102" s="53" t="s">
        <v>47</v>
      </c>
      <c r="L102" s="143">
        <f>$E$102</f>
        <v>435</v>
      </c>
      <c r="M102" s="142" t="s">
        <v>140</v>
      </c>
      <c r="N102" s="55" t="s">
        <v>19</v>
      </c>
      <c r="O102" s="142" t="s">
        <v>140</v>
      </c>
      <c r="P102" s="266">
        <v>0</v>
      </c>
      <c r="Q102" s="258">
        <f>$E$102*P102</f>
        <v>0</v>
      </c>
      <c r="R102" s="259">
        <f>$G$102*P102</f>
        <v>0</v>
      </c>
      <c r="S102" s="31"/>
      <c r="U102" s="252"/>
      <c r="V102" s="209"/>
    </row>
    <row r="103" spans="1:22" s="26" customFormat="1" ht="42" customHeight="1" thickTop="1" thickBot="1" x14ac:dyDescent="0.3">
      <c r="A103" s="373"/>
      <c r="B103" s="314"/>
      <c r="C103" s="329"/>
      <c r="D103" s="331"/>
      <c r="E103" s="333"/>
      <c r="F103" s="335"/>
      <c r="G103" s="371"/>
      <c r="H103" s="54"/>
      <c r="I103" s="166"/>
      <c r="J103" s="54"/>
      <c r="K103" s="54"/>
      <c r="L103" s="54"/>
      <c r="M103" s="338" t="s">
        <v>181</v>
      </c>
      <c r="N103" s="338"/>
      <c r="O103" s="338"/>
      <c r="P103" s="269">
        <f>SUMIF($M$102:M103,"&lt;&gt;*subtotal*",$P$102:P103)</f>
        <v>0</v>
      </c>
      <c r="Q103" s="260">
        <f>SUMIF($M$102:M103,"&lt;&gt;*subtotal*",$Q$102:Q103)</f>
        <v>0</v>
      </c>
      <c r="R103" s="261">
        <f>SUMIF($M$102:M103,"&lt;&gt;*subtotal*",$R$102:R103)</f>
        <v>0</v>
      </c>
      <c r="S103" s="30"/>
    </row>
    <row r="104" spans="1:22" s="75" customFormat="1" ht="42" customHeight="1" thickTop="1" thickBot="1" x14ac:dyDescent="0.3">
      <c r="A104" s="348" t="s">
        <v>360</v>
      </c>
      <c r="B104" s="313"/>
      <c r="C104" s="328" t="s">
        <v>472</v>
      </c>
      <c r="D104" s="330" t="s">
        <v>47</v>
      </c>
      <c r="E104" s="332">
        <v>1450</v>
      </c>
      <c r="F104" s="334" t="s">
        <v>377</v>
      </c>
      <c r="G104" s="336">
        <v>14</v>
      </c>
      <c r="H104" s="53" t="s">
        <v>125</v>
      </c>
      <c r="I104" s="165" t="str">
        <f>$A$104</f>
        <v>FGFF026</v>
      </c>
      <c r="J104" s="53">
        <v>21</v>
      </c>
      <c r="K104" s="53" t="s">
        <v>47</v>
      </c>
      <c r="L104" s="143">
        <f>$E$104</f>
        <v>1450</v>
      </c>
      <c r="M104" s="142" t="s">
        <v>140</v>
      </c>
      <c r="N104" s="55" t="s">
        <v>19</v>
      </c>
      <c r="O104" s="142" t="s">
        <v>140</v>
      </c>
      <c r="P104" s="266">
        <v>0</v>
      </c>
      <c r="Q104" s="258">
        <f>$E$104*P104</f>
        <v>0</v>
      </c>
      <c r="R104" s="259">
        <f>$G$104*P104</f>
        <v>0</v>
      </c>
      <c r="S104" s="31"/>
      <c r="U104" s="252"/>
      <c r="V104" s="209"/>
    </row>
    <row r="105" spans="1:22" s="75" customFormat="1" ht="42" customHeight="1" thickTop="1" thickBot="1" x14ac:dyDescent="0.3">
      <c r="A105" s="349"/>
      <c r="B105" s="314"/>
      <c r="C105" s="329"/>
      <c r="D105" s="331"/>
      <c r="E105" s="333"/>
      <c r="F105" s="335"/>
      <c r="G105" s="337"/>
      <c r="H105" s="54"/>
      <c r="I105" s="166"/>
      <c r="J105" s="54"/>
      <c r="K105" s="54"/>
      <c r="L105" s="54"/>
      <c r="M105" s="338" t="s">
        <v>182</v>
      </c>
      <c r="N105" s="338"/>
      <c r="O105" s="338"/>
      <c r="P105" s="269">
        <f>SUMIF($M$104:M105,"&lt;&gt;*subtotal*",$P$104:P105)</f>
        <v>0</v>
      </c>
      <c r="Q105" s="260">
        <f>SUMIF($M$104:M105,"&lt;&gt;*subtotal*",$Q$104:Q105)</f>
        <v>0</v>
      </c>
      <c r="R105" s="261">
        <f>SUMIF($M$104:M105,"&lt;&gt;*subtotal*",$R$104:R105)</f>
        <v>0</v>
      </c>
      <c r="S105" s="30"/>
    </row>
    <row r="106" spans="1:22" s="209" customFormat="1" ht="42" customHeight="1" thickTop="1" thickBot="1" x14ac:dyDescent="0.3">
      <c r="A106" s="348" t="s">
        <v>507</v>
      </c>
      <c r="B106" s="313"/>
      <c r="C106" s="350" t="s">
        <v>525</v>
      </c>
      <c r="D106" s="330" t="s">
        <v>47</v>
      </c>
      <c r="E106" s="332">
        <v>370</v>
      </c>
      <c r="F106" s="334" t="s">
        <v>534</v>
      </c>
      <c r="G106" s="336">
        <v>3.7</v>
      </c>
      <c r="H106" s="53" t="s">
        <v>496</v>
      </c>
      <c r="I106" s="165" t="str">
        <f>$A$106</f>
        <v>FGFF033</v>
      </c>
      <c r="J106" s="53">
        <v>2</v>
      </c>
      <c r="K106" s="53" t="s">
        <v>47</v>
      </c>
      <c r="L106" s="143">
        <f>$E$106</f>
        <v>370</v>
      </c>
      <c r="M106" s="142" t="s">
        <v>140</v>
      </c>
      <c r="N106" s="55" t="s">
        <v>19</v>
      </c>
      <c r="O106" s="142" t="s">
        <v>140</v>
      </c>
      <c r="P106" s="266">
        <v>0</v>
      </c>
      <c r="Q106" s="258">
        <f>$E$106*P106</f>
        <v>0</v>
      </c>
      <c r="R106" s="259">
        <f>$G$106*P106</f>
        <v>0</v>
      </c>
      <c r="S106" s="31"/>
      <c r="U106" s="252"/>
    </row>
    <row r="107" spans="1:22" s="209" customFormat="1" ht="42" customHeight="1" thickTop="1" thickBot="1" x14ac:dyDescent="0.3">
      <c r="A107" s="349"/>
      <c r="B107" s="314"/>
      <c r="C107" s="351"/>
      <c r="D107" s="331"/>
      <c r="E107" s="333"/>
      <c r="F107" s="335"/>
      <c r="G107" s="337"/>
      <c r="H107" s="54"/>
      <c r="I107" s="166"/>
      <c r="J107" s="54"/>
      <c r="K107" s="54"/>
      <c r="L107" s="54"/>
      <c r="M107" s="338" t="s">
        <v>524</v>
      </c>
      <c r="N107" s="338"/>
      <c r="O107" s="338"/>
      <c r="P107" s="269">
        <f>SUMIF($M$106:M107,"&lt;&gt;*subtotal*",$P$106:P107)</f>
        <v>0</v>
      </c>
      <c r="Q107" s="260">
        <f>SUMIF($M$106:M107,"&lt;&gt;*subtotal*",$Q$106:Q107)</f>
        <v>0</v>
      </c>
      <c r="R107" s="261">
        <f>SUMIF($M$106:M107,"&lt;&gt;*subtotal*",$R$106:R107)</f>
        <v>0</v>
      </c>
      <c r="S107" s="30"/>
    </row>
    <row r="108" spans="1:22" s="209" customFormat="1" ht="42" customHeight="1" thickTop="1" thickBot="1" x14ac:dyDescent="0.3">
      <c r="A108" s="348" t="s">
        <v>514</v>
      </c>
      <c r="B108" s="313"/>
      <c r="C108" s="350" t="s">
        <v>535</v>
      </c>
      <c r="D108" s="330" t="s">
        <v>47</v>
      </c>
      <c r="E108" s="332">
        <v>650</v>
      </c>
      <c r="F108" s="334" t="s">
        <v>564</v>
      </c>
      <c r="G108" s="336">
        <v>4.5</v>
      </c>
      <c r="H108" s="53" t="s">
        <v>499</v>
      </c>
      <c r="I108" s="165" t="str">
        <f>$A$108</f>
        <v>FGFF034</v>
      </c>
      <c r="J108" s="53">
        <v>4</v>
      </c>
      <c r="K108" s="53" t="s">
        <v>47</v>
      </c>
      <c r="L108" s="143">
        <f>$E$108</f>
        <v>650</v>
      </c>
      <c r="M108" s="142" t="s">
        <v>140</v>
      </c>
      <c r="N108" s="55" t="s">
        <v>19</v>
      </c>
      <c r="O108" s="142" t="s">
        <v>140</v>
      </c>
      <c r="P108" s="266">
        <v>0</v>
      </c>
      <c r="Q108" s="258">
        <f>$E$108*P108</f>
        <v>0</v>
      </c>
      <c r="R108" s="259">
        <f>$G$108*P108</f>
        <v>0</v>
      </c>
      <c r="S108" s="31"/>
      <c r="U108" s="252"/>
    </row>
    <row r="109" spans="1:22" s="209" customFormat="1" ht="42" customHeight="1" thickTop="1" thickBot="1" x14ac:dyDescent="0.3">
      <c r="A109" s="349"/>
      <c r="B109" s="314"/>
      <c r="C109" s="351"/>
      <c r="D109" s="331"/>
      <c r="E109" s="333"/>
      <c r="F109" s="335"/>
      <c r="G109" s="337"/>
      <c r="H109" s="54"/>
      <c r="I109" s="166"/>
      <c r="J109" s="54"/>
      <c r="K109" s="54"/>
      <c r="L109" s="54"/>
      <c r="M109" s="338" t="s">
        <v>523</v>
      </c>
      <c r="N109" s="338"/>
      <c r="O109" s="338"/>
      <c r="P109" s="269">
        <f>SUMIF($M$108:M109,"&lt;&gt;*subtotal*",$P$108:P109)</f>
        <v>0</v>
      </c>
      <c r="Q109" s="260">
        <f>SUMIF($M$108:M109,"&lt;&gt;*subtotal*",$Q$108:Q109)</f>
        <v>0</v>
      </c>
      <c r="R109" s="261">
        <f>SUMIF($M$108:M109,"&lt;&gt;*subtotal*",$R$108:R109)</f>
        <v>0</v>
      </c>
      <c r="S109" s="30"/>
    </row>
    <row r="110" spans="1:22" s="209" customFormat="1" ht="42" customHeight="1" thickTop="1" thickBot="1" x14ac:dyDescent="0.3">
      <c r="A110" s="358" t="s">
        <v>515</v>
      </c>
      <c r="B110" s="313"/>
      <c r="C110" s="350" t="s">
        <v>537</v>
      </c>
      <c r="D110" s="330" t="s">
        <v>47</v>
      </c>
      <c r="E110" s="332">
        <v>755</v>
      </c>
      <c r="F110" s="334" t="s">
        <v>563</v>
      </c>
      <c r="G110" s="336">
        <v>4</v>
      </c>
      <c r="H110" s="53" t="s">
        <v>501</v>
      </c>
      <c r="I110" s="165" t="str">
        <f>$A$110</f>
        <v>FGFF035</v>
      </c>
      <c r="J110" s="53">
        <v>6</v>
      </c>
      <c r="K110" s="53" t="s">
        <v>47</v>
      </c>
      <c r="L110" s="143">
        <f>$E$110</f>
        <v>755</v>
      </c>
      <c r="M110" s="142" t="s">
        <v>140</v>
      </c>
      <c r="N110" s="55" t="s">
        <v>19</v>
      </c>
      <c r="O110" s="142" t="s">
        <v>140</v>
      </c>
      <c r="P110" s="266">
        <v>0</v>
      </c>
      <c r="Q110" s="258">
        <f>$E$110*P110</f>
        <v>0</v>
      </c>
      <c r="R110" s="259">
        <f>$G$110*P110</f>
        <v>0</v>
      </c>
      <c r="S110" s="31"/>
      <c r="U110" s="252"/>
    </row>
    <row r="111" spans="1:22" s="209" customFormat="1" ht="42" customHeight="1" thickTop="1" thickBot="1" x14ac:dyDescent="0.3">
      <c r="A111" s="358"/>
      <c r="B111" s="314"/>
      <c r="C111" s="351"/>
      <c r="D111" s="331"/>
      <c r="E111" s="333"/>
      <c r="F111" s="335"/>
      <c r="G111" s="337"/>
      <c r="H111" s="54"/>
      <c r="I111" s="166"/>
      <c r="J111" s="54"/>
      <c r="K111" s="54"/>
      <c r="L111" s="54"/>
      <c r="M111" s="338" t="s">
        <v>522</v>
      </c>
      <c r="N111" s="338"/>
      <c r="O111" s="338"/>
      <c r="P111" s="269">
        <f>SUMIF($M$110:M111,"&lt;&gt;*subtotal*",$P$110:P111)</f>
        <v>0</v>
      </c>
      <c r="Q111" s="260">
        <f>SUMIF($M$110:M111,"&lt;&gt;*subtotal*",$Q$110:Q111)</f>
        <v>0</v>
      </c>
      <c r="R111" s="261">
        <f>SUMIF($M$110:M111,"&lt;&gt;*subtotal*",$R$110:R111)</f>
        <v>0</v>
      </c>
      <c r="S111" s="30"/>
    </row>
    <row r="112" spans="1:22" s="209" customFormat="1" ht="42" customHeight="1" thickTop="1" thickBot="1" x14ac:dyDescent="0.3">
      <c r="A112" s="348" t="s">
        <v>516</v>
      </c>
      <c r="B112" s="313"/>
      <c r="C112" s="350" t="s">
        <v>541</v>
      </c>
      <c r="D112" s="330" t="s">
        <v>47</v>
      </c>
      <c r="E112" s="332">
        <v>550</v>
      </c>
      <c r="F112" s="334" t="s">
        <v>562</v>
      </c>
      <c r="G112" s="336">
        <v>2.15</v>
      </c>
      <c r="H112" s="53" t="s">
        <v>500</v>
      </c>
      <c r="I112" s="165" t="str">
        <f>$A$112</f>
        <v>FGFF036</v>
      </c>
      <c r="J112" s="53">
        <v>8</v>
      </c>
      <c r="K112" s="53" t="s">
        <v>47</v>
      </c>
      <c r="L112" s="143">
        <f>$E$112</f>
        <v>550</v>
      </c>
      <c r="M112" s="142" t="s">
        <v>140</v>
      </c>
      <c r="N112" s="55" t="s">
        <v>19</v>
      </c>
      <c r="O112" s="142" t="s">
        <v>140</v>
      </c>
      <c r="P112" s="266">
        <v>0</v>
      </c>
      <c r="Q112" s="258">
        <f>$E$112*P112</f>
        <v>0</v>
      </c>
      <c r="R112" s="259">
        <f>$G$112*P112</f>
        <v>0</v>
      </c>
      <c r="S112" s="31"/>
      <c r="U112" s="252"/>
    </row>
    <row r="113" spans="1:21" s="209" customFormat="1" ht="42" customHeight="1" thickTop="1" thickBot="1" x14ac:dyDescent="0.3">
      <c r="A113" s="349"/>
      <c r="B113" s="314"/>
      <c r="C113" s="351"/>
      <c r="D113" s="331"/>
      <c r="E113" s="333"/>
      <c r="F113" s="335"/>
      <c r="G113" s="337"/>
      <c r="H113" s="54"/>
      <c r="I113" s="166"/>
      <c r="J113" s="54"/>
      <c r="K113" s="54"/>
      <c r="L113" s="54"/>
      <c r="M113" s="338" t="s">
        <v>520</v>
      </c>
      <c r="N113" s="338"/>
      <c r="O113" s="338"/>
      <c r="P113" s="269">
        <f>SUMIF($M$112:M113,"&lt;&gt;*subtotal*",$P$112:P113)</f>
        <v>0</v>
      </c>
      <c r="Q113" s="260">
        <f>SUMIF($M$112:M113,"&lt;&gt;*subtotal*",$Q$112:Q113)</f>
        <v>0</v>
      </c>
      <c r="R113" s="261">
        <f>SUMIF($M$112:M113,"&lt;&gt;*subtotal*",$R$112:R113)</f>
        <v>0</v>
      </c>
      <c r="S113" s="30"/>
    </row>
    <row r="114" spans="1:21" s="209" customFormat="1" ht="42" customHeight="1" thickTop="1" thickBot="1" x14ac:dyDescent="0.3">
      <c r="A114" s="348" t="s">
        <v>517</v>
      </c>
      <c r="B114" s="313"/>
      <c r="C114" s="350" t="s">
        <v>542</v>
      </c>
      <c r="D114" s="330" t="s">
        <v>47</v>
      </c>
      <c r="E114" s="332">
        <v>390</v>
      </c>
      <c r="F114" s="334" t="s">
        <v>561</v>
      </c>
      <c r="G114" s="336">
        <v>1.25</v>
      </c>
      <c r="H114" s="53" t="s">
        <v>498</v>
      </c>
      <c r="I114" s="165" t="str">
        <f>$A$114</f>
        <v>FGFF037</v>
      </c>
      <c r="J114" s="53">
        <v>10</v>
      </c>
      <c r="K114" s="53" t="s">
        <v>47</v>
      </c>
      <c r="L114" s="143">
        <f>$E$114</f>
        <v>390</v>
      </c>
      <c r="M114" s="142" t="s">
        <v>140</v>
      </c>
      <c r="N114" s="55" t="s">
        <v>19</v>
      </c>
      <c r="O114" s="142" t="s">
        <v>140</v>
      </c>
      <c r="P114" s="266">
        <v>0</v>
      </c>
      <c r="Q114" s="258">
        <f>$E$114*P114</f>
        <v>0</v>
      </c>
      <c r="R114" s="259">
        <f>$G$114*P114</f>
        <v>0</v>
      </c>
      <c r="S114" s="31"/>
      <c r="U114" s="252"/>
    </row>
    <row r="115" spans="1:21" s="209" customFormat="1" ht="42" customHeight="1" thickTop="1" thickBot="1" x14ac:dyDescent="0.3">
      <c r="A115" s="349"/>
      <c r="B115" s="314"/>
      <c r="C115" s="351"/>
      <c r="D115" s="331"/>
      <c r="E115" s="333"/>
      <c r="F115" s="335"/>
      <c r="G115" s="337"/>
      <c r="H115" s="54"/>
      <c r="I115" s="166"/>
      <c r="J115" s="54"/>
      <c r="K115" s="54"/>
      <c r="L115" s="54"/>
      <c r="M115" s="338" t="s">
        <v>521</v>
      </c>
      <c r="N115" s="338"/>
      <c r="O115" s="338"/>
      <c r="P115" s="269">
        <f>SUMIF($M$114:M115,"&lt;&gt;*subtotal*",$P$114:P115)</f>
        <v>0</v>
      </c>
      <c r="Q115" s="260">
        <f>SUMIF($M$114:M115,"&lt;&gt;*subtotal*",$Q$114:Q115)</f>
        <v>0</v>
      </c>
      <c r="R115" s="261">
        <f>SUMIF($M$114:M115,"&lt;&gt;*subtotal*",$R$114:R115)</f>
        <v>0</v>
      </c>
      <c r="S115" s="30"/>
    </row>
    <row r="116" spans="1:21" s="209" customFormat="1" ht="42" customHeight="1" thickTop="1" thickBot="1" x14ac:dyDescent="0.3">
      <c r="A116" s="348" t="s">
        <v>738</v>
      </c>
      <c r="B116" s="313"/>
      <c r="C116" s="350" t="s">
        <v>733</v>
      </c>
      <c r="D116" s="330" t="s">
        <v>47</v>
      </c>
      <c r="E116" s="356">
        <v>2440</v>
      </c>
      <c r="F116" s="334" t="s">
        <v>566</v>
      </c>
      <c r="G116" s="336">
        <v>15.6</v>
      </c>
      <c r="H116" s="53" t="s">
        <v>706</v>
      </c>
      <c r="I116" s="165" t="str">
        <f>$A$116</f>
        <v>FGDF048</v>
      </c>
      <c r="J116" s="53">
        <v>44</v>
      </c>
      <c r="K116" s="53" t="s">
        <v>47</v>
      </c>
      <c r="L116" s="143">
        <f>$E116</f>
        <v>2440</v>
      </c>
      <c r="M116" s="142" t="s">
        <v>140</v>
      </c>
      <c r="N116" s="20" t="s">
        <v>19</v>
      </c>
      <c r="O116" s="142" t="s">
        <v>140</v>
      </c>
      <c r="P116" s="268">
        <v>0</v>
      </c>
      <c r="Q116" s="258">
        <f>$E$116*P116</f>
        <v>0</v>
      </c>
      <c r="R116" s="259">
        <f>$G$116*P116</f>
        <v>0</v>
      </c>
      <c r="S116" s="31"/>
      <c r="U116" s="252"/>
    </row>
    <row r="117" spans="1:21" s="209" customFormat="1" ht="42" customHeight="1" thickTop="1" thickBot="1" x14ac:dyDescent="0.3">
      <c r="A117" s="349"/>
      <c r="B117" s="314"/>
      <c r="C117" s="351"/>
      <c r="D117" s="331"/>
      <c r="E117" s="357"/>
      <c r="F117" s="335"/>
      <c r="G117" s="337"/>
      <c r="H117" s="54"/>
      <c r="I117" s="166"/>
      <c r="J117" s="54"/>
      <c r="K117" s="54"/>
      <c r="L117" s="54"/>
      <c r="M117" s="338" t="s">
        <v>730</v>
      </c>
      <c r="N117" s="338"/>
      <c r="O117" s="338"/>
      <c r="P117" s="269">
        <f>SUMIF($M$116:M117,"&lt;&gt;*subtotal*",$P$116:P117)</f>
        <v>0</v>
      </c>
      <c r="Q117" s="260">
        <f>SUMIF($M$116:M117,"&lt;&gt;*subtotal*",$Q$116:Q117)</f>
        <v>0</v>
      </c>
      <c r="R117" s="261">
        <f ca="1">SUMIF($M$116:N117,"&lt;&gt;*subtotal*",$R$116:R117)</f>
        <v>0</v>
      </c>
      <c r="S117" s="30"/>
    </row>
    <row r="118" spans="1:21" s="209" customFormat="1" ht="42" customHeight="1" thickTop="1" thickBot="1" x14ac:dyDescent="0.3">
      <c r="A118" s="348" t="s">
        <v>526</v>
      </c>
      <c r="B118" s="313"/>
      <c r="C118" s="328" t="s">
        <v>717</v>
      </c>
      <c r="D118" s="330" t="s">
        <v>47</v>
      </c>
      <c r="E118" s="332">
        <v>660</v>
      </c>
      <c r="F118" s="334" t="s">
        <v>567</v>
      </c>
      <c r="G118" s="336">
        <v>5.3</v>
      </c>
      <c r="H118" s="53" t="s">
        <v>580</v>
      </c>
      <c r="I118" s="165" t="str">
        <f>$A$118</f>
        <v>TFFF039</v>
      </c>
      <c r="J118" s="53">
        <v>4</v>
      </c>
      <c r="K118" s="53" t="s">
        <v>47</v>
      </c>
      <c r="L118" s="143">
        <f>$E$118</f>
        <v>660</v>
      </c>
      <c r="M118" s="142" t="s">
        <v>140</v>
      </c>
      <c r="N118" s="55" t="s">
        <v>19</v>
      </c>
      <c r="O118" s="142" t="s">
        <v>140</v>
      </c>
      <c r="P118" s="266">
        <v>0</v>
      </c>
      <c r="Q118" s="258">
        <f>$E$118*P118</f>
        <v>0</v>
      </c>
      <c r="R118" s="259">
        <f>$G$118*P118</f>
        <v>0</v>
      </c>
      <c r="S118" s="31"/>
      <c r="U118" s="252"/>
    </row>
    <row r="119" spans="1:21" s="209" customFormat="1" ht="42" customHeight="1" thickTop="1" thickBot="1" x14ac:dyDescent="0.3">
      <c r="A119" s="349"/>
      <c r="B119" s="314"/>
      <c r="C119" s="329"/>
      <c r="D119" s="331"/>
      <c r="E119" s="333"/>
      <c r="F119" s="335"/>
      <c r="G119" s="337"/>
      <c r="H119" s="54"/>
      <c r="I119" s="166"/>
      <c r="J119" s="54"/>
      <c r="K119" s="54"/>
      <c r="L119" s="54"/>
      <c r="M119" s="338" t="s">
        <v>597</v>
      </c>
      <c r="N119" s="338"/>
      <c r="O119" s="338"/>
      <c r="P119" s="269">
        <f>SUMIF($M$118:M119,"&lt;&gt;*subtotal*",$P$118:P119)</f>
        <v>0</v>
      </c>
      <c r="Q119" s="260">
        <f>SUMIF($M$118:M119,"&lt;&gt;*subtotal*",$Q$118:Q119)</f>
        <v>0</v>
      </c>
      <c r="R119" s="261">
        <f>SUMIF($M$118:M119,"&lt;&gt;*subtotal*",$R$118:R119)</f>
        <v>0</v>
      </c>
      <c r="S119" s="30"/>
    </row>
    <row r="120" spans="1:21" s="209" customFormat="1" ht="42" customHeight="1" thickTop="1" thickBot="1" x14ac:dyDescent="0.3">
      <c r="A120" s="326" t="s">
        <v>527</v>
      </c>
      <c r="B120" s="313"/>
      <c r="C120" s="328" t="s">
        <v>718</v>
      </c>
      <c r="D120" s="330" t="s">
        <v>47</v>
      </c>
      <c r="E120" s="332">
        <v>672</v>
      </c>
      <c r="F120" s="334" t="s">
        <v>568</v>
      </c>
      <c r="G120" s="336">
        <v>6</v>
      </c>
      <c r="H120" s="53" t="s">
        <v>581</v>
      </c>
      <c r="I120" s="165" t="str">
        <f>$A$120</f>
        <v>TFFF040</v>
      </c>
      <c r="J120" s="53">
        <v>4</v>
      </c>
      <c r="K120" s="53" t="s">
        <v>47</v>
      </c>
      <c r="L120" s="143">
        <f>$E$120</f>
        <v>672</v>
      </c>
      <c r="M120" s="142" t="s">
        <v>140</v>
      </c>
      <c r="N120" s="55" t="s">
        <v>19</v>
      </c>
      <c r="O120" s="142" t="s">
        <v>140</v>
      </c>
      <c r="P120" s="266">
        <v>0</v>
      </c>
      <c r="Q120" s="258">
        <f>$E$120*P120</f>
        <v>0</v>
      </c>
      <c r="R120" s="259">
        <f>$G$120*P120</f>
        <v>0</v>
      </c>
      <c r="S120" s="31"/>
      <c r="U120" s="252"/>
    </row>
    <row r="121" spans="1:21" s="209" customFormat="1" ht="42" customHeight="1" thickTop="1" thickBot="1" x14ac:dyDescent="0.3">
      <c r="A121" s="327"/>
      <c r="B121" s="314"/>
      <c r="C121" s="329"/>
      <c r="D121" s="331"/>
      <c r="E121" s="333"/>
      <c r="F121" s="335"/>
      <c r="G121" s="337"/>
      <c r="H121" s="54"/>
      <c r="I121" s="166"/>
      <c r="J121" s="54"/>
      <c r="K121" s="54"/>
      <c r="L121" s="54"/>
      <c r="M121" s="338" t="s">
        <v>731</v>
      </c>
      <c r="N121" s="338"/>
      <c r="O121" s="338"/>
      <c r="P121" s="269">
        <f>SUMIF($M$120:M121,"&lt;&gt;*subtotal*",$P$120:P121)</f>
        <v>0</v>
      </c>
      <c r="Q121" s="260">
        <f>SUMIF($M$120:M121,"&lt;&gt;*subtotal*",$Q$120:Q121)</f>
        <v>0</v>
      </c>
      <c r="R121" s="261">
        <f>SUMIF($M$120:M121,"&lt;&gt;*subtotal*",$R$120:R121)</f>
        <v>0</v>
      </c>
      <c r="S121" s="30"/>
    </row>
    <row r="122" spans="1:21" s="209" customFormat="1" ht="42" customHeight="1" thickTop="1" thickBot="1" x14ac:dyDescent="0.3">
      <c r="A122" s="326" t="s">
        <v>528</v>
      </c>
      <c r="B122" s="313"/>
      <c r="C122" s="328" t="s">
        <v>719</v>
      </c>
      <c r="D122" s="330" t="s">
        <v>47</v>
      </c>
      <c r="E122" s="332">
        <v>668</v>
      </c>
      <c r="F122" s="334" t="s">
        <v>569</v>
      </c>
      <c r="G122" s="336">
        <v>5.2</v>
      </c>
      <c r="H122" s="53" t="s">
        <v>582</v>
      </c>
      <c r="I122" s="165" t="str">
        <f>$A$122</f>
        <v>TFFF041</v>
      </c>
      <c r="J122" s="53">
        <v>4</v>
      </c>
      <c r="K122" s="53" t="s">
        <v>47</v>
      </c>
      <c r="L122" s="143">
        <f>$E$122</f>
        <v>668</v>
      </c>
      <c r="M122" s="142" t="s">
        <v>140</v>
      </c>
      <c r="N122" s="55" t="s">
        <v>19</v>
      </c>
      <c r="O122" s="142" t="s">
        <v>140</v>
      </c>
      <c r="P122" s="266">
        <v>0</v>
      </c>
      <c r="Q122" s="258">
        <f>$E$122*P122</f>
        <v>0</v>
      </c>
      <c r="R122" s="259">
        <f>$G$122*P122</f>
        <v>0</v>
      </c>
      <c r="S122" s="31"/>
      <c r="U122" s="252"/>
    </row>
    <row r="123" spans="1:21" s="209" customFormat="1" ht="42" customHeight="1" thickTop="1" thickBot="1" x14ac:dyDescent="0.3">
      <c r="A123" s="327"/>
      <c r="B123" s="314"/>
      <c r="C123" s="329"/>
      <c r="D123" s="331"/>
      <c r="E123" s="333"/>
      <c r="F123" s="335"/>
      <c r="G123" s="337"/>
      <c r="H123" s="54"/>
      <c r="I123" s="166"/>
      <c r="J123" s="54"/>
      <c r="K123" s="54"/>
      <c r="L123" s="54"/>
      <c r="M123" s="338" t="s">
        <v>599</v>
      </c>
      <c r="N123" s="338"/>
      <c r="O123" s="338"/>
      <c r="P123" s="269">
        <f>SUMIF($M$122:M123,"&lt;&gt;*subtotal*",$P$122:P123)</f>
        <v>0</v>
      </c>
      <c r="Q123" s="260">
        <f>SUMIF($M$122:M123,"&lt;&gt;*subtotal*",$Q$122:Q123)</f>
        <v>0</v>
      </c>
      <c r="R123" s="261">
        <f>SUMIF($M$122:M123,"&lt;&gt;*subtotal*",$R$122:R123)</f>
        <v>0</v>
      </c>
      <c r="S123" s="30"/>
    </row>
    <row r="124" spans="1:21" s="209" customFormat="1" ht="42" customHeight="1" thickTop="1" thickBot="1" x14ac:dyDescent="0.3">
      <c r="A124" s="326" t="s">
        <v>529</v>
      </c>
      <c r="B124" s="313"/>
      <c r="C124" s="328" t="s">
        <v>720</v>
      </c>
      <c r="D124" s="330" t="s">
        <v>47</v>
      </c>
      <c r="E124" s="332">
        <v>652</v>
      </c>
      <c r="F124" s="334" t="s">
        <v>570</v>
      </c>
      <c r="G124" s="336">
        <v>4.75</v>
      </c>
      <c r="H124" s="53" t="s">
        <v>583</v>
      </c>
      <c r="I124" s="165" t="str">
        <f>$A$124</f>
        <v>TFFF042</v>
      </c>
      <c r="J124" s="53">
        <v>4</v>
      </c>
      <c r="K124" s="53" t="s">
        <v>47</v>
      </c>
      <c r="L124" s="143">
        <f>$E$124</f>
        <v>652</v>
      </c>
      <c r="M124" s="142" t="s">
        <v>140</v>
      </c>
      <c r="N124" s="55" t="s">
        <v>19</v>
      </c>
      <c r="O124" s="142" t="s">
        <v>140</v>
      </c>
      <c r="P124" s="266">
        <v>0</v>
      </c>
      <c r="Q124" s="258">
        <f>$E$124*P124</f>
        <v>0</v>
      </c>
      <c r="R124" s="259">
        <f>$G$124*P124</f>
        <v>0</v>
      </c>
      <c r="S124" s="31"/>
      <c r="U124" s="252"/>
    </row>
    <row r="125" spans="1:21" s="209" customFormat="1" ht="42" customHeight="1" thickTop="1" thickBot="1" x14ac:dyDescent="0.3">
      <c r="A125" s="327"/>
      <c r="B125" s="314"/>
      <c r="C125" s="329"/>
      <c r="D125" s="331"/>
      <c r="E125" s="333"/>
      <c r="F125" s="335"/>
      <c r="G125" s="337"/>
      <c r="H125" s="54"/>
      <c r="I125" s="166"/>
      <c r="J125" s="54"/>
      <c r="K125" s="54"/>
      <c r="L125" s="54"/>
      <c r="M125" s="338" t="s">
        <v>600</v>
      </c>
      <c r="N125" s="338"/>
      <c r="O125" s="338"/>
      <c r="P125" s="269">
        <f>SUMIF($M$124:M125,"&lt;&gt;*subtotal*",$P$124:P125)</f>
        <v>0</v>
      </c>
      <c r="Q125" s="260">
        <f>SUMIF($M$124:M125,"&lt;&gt;*subtotal*",$Q$124:Q125)</f>
        <v>0</v>
      </c>
      <c r="R125" s="261">
        <f>SUMIF($M$124:M125,"&lt;&gt;*subtotal*",$R$124:R125)</f>
        <v>0</v>
      </c>
      <c r="S125" s="30"/>
      <c r="U125" s="252"/>
    </row>
    <row r="126" spans="1:21" s="209" customFormat="1" ht="42" customHeight="1" thickTop="1" thickBot="1" x14ac:dyDescent="0.3">
      <c r="A126" s="348" t="s">
        <v>530</v>
      </c>
      <c r="B126" s="313"/>
      <c r="C126" s="328" t="s">
        <v>603</v>
      </c>
      <c r="D126" s="330" t="s">
        <v>47</v>
      </c>
      <c r="E126" s="332">
        <v>360</v>
      </c>
      <c r="F126" s="334" t="s">
        <v>571</v>
      </c>
      <c r="G126" s="336">
        <v>2.8</v>
      </c>
      <c r="H126" s="53" t="s">
        <v>584</v>
      </c>
      <c r="I126" s="165" t="str">
        <f>$A$126</f>
        <v>TFFF043</v>
      </c>
      <c r="J126" s="53">
        <v>4</v>
      </c>
      <c r="K126" s="53" t="s">
        <v>47</v>
      </c>
      <c r="L126" s="143">
        <f>$E$126</f>
        <v>360</v>
      </c>
      <c r="M126" s="142" t="s">
        <v>140</v>
      </c>
      <c r="N126" s="55" t="s">
        <v>19</v>
      </c>
      <c r="O126" s="142" t="s">
        <v>140</v>
      </c>
      <c r="P126" s="266">
        <v>0</v>
      </c>
      <c r="Q126" s="258">
        <f>$E$126*P126</f>
        <v>0</v>
      </c>
      <c r="R126" s="259">
        <f>$G$126*P126</f>
        <v>0</v>
      </c>
      <c r="S126" s="31"/>
      <c r="U126" s="252"/>
    </row>
    <row r="127" spans="1:21" s="209" customFormat="1" ht="42" customHeight="1" thickTop="1" thickBot="1" x14ac:dyDescent="0.3">
      <c r="A127" s="349"/>
      <c r="B127" s="314"/>
      <c r="C127" s="329"/>
      <c r="D127" s="331"/>
      <c r="E127" s="333"/>
      <c r="F127" s="335"/>
      <c r="G127" s="337"/>
      <c r="H127" s="54"/>
      <c r="I127" s="166"/>
      <c r="J127" s="54"/>
      <c r="K127" s="54"/>
      <c r="L127" s="54"/>
      <c r="M127" s="338" t="s">
        <v>604</v>
      </c>
      <c r="N127" s="338"/>
      <c r="O127" s="338"/>
      <c r="P127" s="269">
        <f>SUMIF($M$126:M127,"&lt;&gt;*subtotal*",$P$126:P127)</f>
        <v>0</v>
      </c>
      <c r="Q127" s="260">
        <f>SUMIF($M$126:M127,"&lt;&gt;*subtotal*",$Q$126:Q127)</f>
        <v>0</v>
      </c>
      <c r="R127" s="261">
        <f>SUMIF($M$126:M127,"&lt;&gt;*subtotal*",$R$126:R127)</f>
        <v>0</v>
      </c>
      <c r="S127" s="30"/>
      <c r="U127" s="252"/>
    </row>
    <row r="128" spans="1:21" s="209" customFormat="1" ht="42" customHeight="1" thickTop="1" thickBot="1" x14ac:dyDescent="0.3">
      <c r="A128" s="326" t="s">
        <v>531</v>
      </c>
      <c r="B128" s="313"/>
      <c r="C128" s="328" t="s">
        <v>606</v>
      </c>
      <c r="D128" s="330" t="s">
        <v>47</v>
      </c>
      <c r="E128" s="332">
        <v>359</v>
      </c>
      <c r="F128" s="334" t="s">
        <v>572</v>
      </c>
      <c r="G128" s="336">
        <v>2.5</v>
      </c>
      <c r="H128" s="53" t="s">
        <v>585</v>
      </c>
      <c r="I128" s="165" t="str">
        <f>$A$128</f>
        <v>TFFF044</v>
      </c>
      <c r="J128" s="53">
        <v>4</v>
      </c>
      <c r="K128" s="53" t="s">
        <v>47</v>
      </c>
      <c r="L128" s="143">
        <f>$E$128</f>
        <v>359</v>
      </c>
      <c r="M128" s="142" t="s">
        <v>140</v>
      </c>
      <c r="N128" s="55" t="s">
        <v>19</v>
      </c>
      <c r="O128" s="142" t="s">
        <v>140</v>
      </c>
      <c r="P128" s="266">
        <v>0</v>
      </c>
      <c r="Q128" s="258">
        <f>$E$128*P128</f>
        <v>0</v>
      </c>
      <c r="R128" s="259">
        <f>$G$128*P128</f>
        <v>0</v>
      </c>
      <c r="S128" s="31"/>
      <c r="U128" s="252"/>
    </row>
    <row r="129" spans="1:21" s="209" customFormat="1" ht="42" customHeight="1" thickTop="1" thickBot="1" x14ac:dyDescent="0.3">
      <c r="A129" s="327"/>
      <c r="B129" s="314"/>
      <c r="C129" s="329"/>
      <c r="D129" s="331"/>
      <c r="E129" s="333"/>
      <c r="F129" s="335"/>
      <c r="G129" s="337"/>
      <c r="H129" s="54"/>
      <c r="I129" s="166"/>
      <c r="J129" s="54"/>
      <c r="K129" s="54"/>
      <c r="L129" s="54"/>
      <c r="M129" s="338" t="s">
        <v>605</v>
      </c>
      <c r="N129" s="338"/>
      <c r="O129" s="338"/>
      <c r="P129" s="269">
        <f>SUMIF($M$128:M129,"&lt;&gt;*subtotal*",$P$128:P129)</f>
        <v>0</v>
      </c>
      <c r="Q129" s="260">
        <f>SUMIF($M$128:M129,"&lt;&gt;*subtotal*",$Q$128:Q129)</f>
        <v>0</v>
      </c>
      <c r="R129" s="261">
        <f>SUMIF($M$128:M129,"&lt;&gt;*subtotal*",$R$128:R129)</f>
        <v>0</v>
      </c>
      <c r="S129" s="30"/>
    </row>
    <row r="130" spans="1:21" s="209" customFormat="1" ht="42" customHeight="1" thickTop="1" thickBot="1" x14ac:dyDescent="0.3">
      <c r="A130" s="326" t="s">
        <v>532</v>
      </c>
      <c r="B130" s="313"/>
      <c r="C130" s="328" t="s">
        <v>653</v>
      </c>
      <c r="D130" s="330" t="s">
        <v>47</v>
      </c>
      <c r="E130" s="332">
        <v>359</v>
      </c>
      <c r="F130" s="334" t="s">
        <v>573</v>
      </c>
      <c r="G130" s="336">
        <v>2.4</v>
      </c>
      <c r="H130" s="53" t="s">
        <v>586</v>
      </c>
      <c r="I130" s="165" t="str">
        <f>$A$130</f>
        <v>TFFF045</v>
      </c>
      <c r="J130" s="53">
        <v>4</v>
      </c>
      <c r="K130" s="53" t="s">
        <v>47</v>
      </c>
      <c r="L130" s="143">
        <f>$E$130</f>
        <v>359</v>
      </c>
      <c r="M130" s="142" t="s">
        <v>140</v>
      </c>
      <c r="N130" s="55" t="s">
        <v>19</v>
      </c>
      <c r="O130" s="142" t="s">
        <v>140</v>
      </c>
      <c r="P130" s="266">
        <v>0</v>
      </c>
      <c r="Q130" s="258">
        <f>$E$130*P130</f>
        <v>0</v>
      </c>
      <c r="R130" s="259">
        <f>$G$130*P130</f>
        <v>0</v>
      </c>
      <c r="S130" s="31"/>
      <c r="U130" s="252"/>
    </row>
    <row r="131" spans="1:21" s="209" customFormat="1" ht="42" customHeight="1" thickTop="1" thickBot="1" x14ac:dyDescent="0.3">
      <c r="A131" s="327"/>
      <c r="B131" s="314"/>
      <c r="C131" s="329"/>
      <c r="D131" s="331"/>
      <c r="E131" s="333"/>
      <c r="F131" s="335"/>
      <c r="G131" s="337"/>
      <c r="H131" s="54"/>
      <c r="I131" s="166"/>
      <c r="J131" s="54"/>
      <c r="K131" s="54"/>
      <c r="L131" s="54"/>
      <c r="M131" s="338" t="s">
        <v>607</v>
      </c>
      <c r="N131" s="338"/>
      <c r="O131" s="338"/>
      <c r="P131" s="269">
        <f>SUMIF($M$130:M131,"&lt;&gt;*subtotal*",$P$130:P131)</f>
        <v>0</v>
      </c>
      <c r="Q131" s="260">
        <f>SUMIF($M$130:M131,"&lt;&gt;*subtotal*",$Q$130:Q131)</f>
        <v>0</v>
      </c>
      <c r="R131" s="261">
        <f>SUMIF($M$130:M131,"&lt;&gt;*subtotal*",$R$130:R131)</f>
        <v>0</v>
      </c>
      <c r="S131" s="30"/>
    </row>
    <row r="132" spans="1:21" s="209" customFormat="1" ht="42" customHeight="1" thickTop="1" thickBot="1" x14ac:dyDescent="0.3">
      <c r="A132" s="326" t="s">
        <v>533</v>
      </c>
      <c r="B132" s="313"/>
      <c r="C132" s="328" t="s">
        <v>608</v>
      </c>
      <c r="D132" s="330" t="s">
        <v>47</v>
      </c>
      <c r="E132" s="332">
        <v>358</v>
      </c>
      <c r="F132" s="334" t="s">
        <v>574</v>
      </c>
      <c r="G132" s="336">
        <v>2.65</v>
      </c>
      <c r="H132" s="53" t="s">
        <v>587</v>
      </c>
      <c r="I132" s="165" t="str">
        <f>$A$132</f>
        <v>TFFF046</v>
      </c>
      <c r="J132" s="53">
        <v>4</v>
      </c>
      <c r="K132" s="53" t="s">
        <v>47</v>
      </c>
      <c r="L132" s="143">
        <f>$E$132</f>
        <v>358</v>
      </c>
      <c r="M132" s="142" t="s">
        <v>140</v>
      </c>
      <c r="N132" s="55" t="s">
        <v>19</v>
      </c>
      <c r="O132" s="142" t="s">
        <v>140</v>
      </c>
      <c r="P132" s="266">
        <v>0</v>
      </c>
      <c r="Q132" s="258">
        <f>$E$132*P132</f>
        <v>0</v>
      </c>
      <c r="R132" s="259">
        <f>$G$132*P132</f>
        <v>0</v>
      </c>
      <c r="S132" s="31"/>
      <c r="U132" s="252"/>
    </row>
    <row r="133" spans="1:21" s="209" customFormat="1" ht="42" customHeight="1" thickTop="1" thickBot="1" x14ac:dyDescent="0.3">
      <c r="A133" s="327"/>
      <c r="B133" s="314"/>
      <c r="C133" s="329"/>
      <c r="D133" s="331"/>
      <c r="E133" s="333"/>
      <c r="F133" s="335"/>
      <c r="G133" s="337"/>
      <c r="H133" s="54"/>
      <c r="I133" s="166"/>
      <c r="J133" s="54"/>
      <c r="K133" s="54"/>
      <c r="L133" s="54"/>
      <c r="M133" s="338" t="s">
        <v>609</v>
      </c>
      <c r="N133" s="338"/>
      <c r="O133" s="338"/>
      <c r="P133" s="269">
        <f>SUMIF($M$132:M133,"&lt;&gt;*subtotal*",$P$132:P133)</f>
        <v>0</v>
      </c>
      <c r="Q133" s="260">
        <f>SUMIF($M$132:M133,"&lt;&gt;*subtotal*",$Q$132:Q133)</f>
        <v>0</v>
      </c>
      <c r="R133" s="261">
        <f>SUMIF($M$132:M133,"&lt;&gt;*subtotal*",$R$132:R133)</f>
        <v>0</v>
      </c>
      <c r="S133" s="30"/>
    </row>
    <row r="134" spans="1:21" s="209" customFormat="1" ht="42" customHeight="1" thickTop="1" thickBot="1" x14ac:dyDescent="0.3">
      <c r="A134" s="311" t="s">
        <v>707</v>
      </c>
      <c r="B134" s="313"/>
      <c r="C134" s="315" t="s">
        <v>749</v>
      </c>
      <c r="D134" s="317" t="s">
        <v>47</v>
      </c>
      <c r="E134" s="319">
        <v>20</v>
      </c>
      <c r="F134" s="321" t="s">
        <v>743</v>
      </c>
      <c r="G134" s="323">
        <v>0.98</v>
      </c>
      <c r="H134" s="53" t="s">
        <v>588</v>
      </c>
      <c r="I134" s="165" t="str">
        <f>$A$134</f>
        <v>PEDF051</v>
      </c>
      <c r="J134" s="53">
        <v>1</v>
      </c>
      <c r="K134" s="53" t="s">
        <v>47</v>
      </c>
      <c r="L134" s="143">
        <f>$E134</f>
        <v>20</v>
      </c>
      <c r="M134" s="212" t="s">
        <v>140</v>
      </c>
      <c r="N134" s="20" t="s">
        <v>19</v>
      </c>
      <c r="O134" s="20" t="s">
        <v>19</v>
      </c>
      <c r="P134" s="268">
        <v>0</v>
      </c>
      <c r="Q134" s="262">
        <f>P134*($E$134+IF(P134&gt;=100,-4.5,IF(P134&gt;=50,-3.5,IF(P134&gt;=24,-2,0))))</f>
        <v>0</v>
      </c>
      <c r="R134" s="263">
        <f>$G$134*P134</f>
        <v>0</v>
      </c>
      <c r="S134" s="214"/>
      <c r="U134" s="252"/>
    </row>
    <row r="135" spans="1:21" s="209" customFormat="1" ht="42" customHeight="1" thickTop="1" thickBot="1" x14ac:dyDescent="0.3">
      <c r="A135" s="312"/>
      <c r="B135" s="314"/>
      <c r="C135" s="316"/>
      <c r="D135" s="318"/>
      <c r="E135" s="320"/>
      <c r="F135" s="322"/>
      <c r="G135" s="324"/>
      <c r="H135" s="54"/>
      <c r="I135" s="166"/>
      <c r="J135" s="54"/>
      <c r="K135" s="54"/>
      <c r="L135" s="54"/>
      <c r="M135" s="325" t="s">
        <v>577</v>
      </c>
      <c r="N135" s="325"/>
      <c r="O135" s="325"/>
      <c r="P135" s="270">
        <f>SUMIF($M$134:M135,"&lt;&gt;*subtotal*",$P$134:P135)</f>
        <v>0</v>
      </c>
      <c r="Q135" s="264">
        <f>SUMIF($M$134:M135,"&lt;&gt;*subtotal*",$Q$134:Q135)</f>
        <v>0</v>
      </c>
      <c r="R135" s="265">
        <f>SUMIF($M$134:M135,"&lt;&gt;*subtotal*",$R$134:R135)</f>
        <v>0</v>
      </c>
      <c r="S135" s="215"/>
    </row>
    <row r="136" spans="1:21" s="209" customFormat="1" ht="42" customHeight="1" thickTop="1" thickBot="1" x14ac:dyDescent="0.3">
      <c r="A136" s="311" t="s">
        <v>702</v>
      </c>
      <c r="B136" s="313"/>
      <c r="C136" s="315" t="s">
        <v>750</v>
      </c>
      <c r="D136" s="317" t="s">
        <v>65</v>
      </c>
      <c r="E136" s="319">
        <v>48</v>
      </c>
      <c r="F136" s="321" t="s">
        <v>708</v>
      </c>
      <c r="G136" s="323">
        <v>1.3</v>
      </c>
      <c r="H136" s="53" t="s">
        <v>705</v>
      </c>
      <c r="I136" s="165" t="str">
        <f>$A$136</f>
        <v>PEDF049</v>
      </c>
      <c r="J136" s="53">
        <v>14</v>
      </c>
      <c r="K136" s="53" t="s">
        <v>65</v>
      </c>
      <c r="L136" s="143">
        <f>$E136</f>
        <v>48</v>
      </c>
      <c r="M136" s="212" t="s">
        <v>140</v>
      </c>
      <c r="N136" s="20" t="s">
        <v>19</v>
      </c>
      <c r="O136" s="212" t="s">
        <v>140</v>
      </c>
      <c r="P136" s="268">
        <v>0</v>
      </c>
      <c r="Q136" s="262">
        <f>$E$136*P136</f>
        <v>0</v>
      </c>
      <c r="R136" s="263">
        <f>$G$136*P136</f>
        <v>0</v>
      </c>
      <c r="S136" s="214"/>
      <c r="U136" s="252"/>
    </row>
    <row r="137" spans="1:21" s="209" customFormat="1" ht="42" customHeight="1" thickTop="1" thickBot="1" x14ac:dyDescent="0.3">
      <c r="A137" s="312"/>
      <c r="B137" s="314"/>
      <c r="C137" s="316"/>
      <c r="D137" s="318"/>
      <c r="E137" s="320"/>
      <c r="F137" s="322"/>
      <c r="G137" s="324"/>
      <c r="H137" s="54"/>
      <c r="I137" s="166"/>
      <c r="J137" s="54"/>
      <c r="K137" s="54"/>
      <c r="L137" s="54"/>
      <c r="M137" s="325" t="s">
        <v>704</v>
      </c>
      <c r="N137" s="325"/>
      <c r="O137" s="325"/>
      <c r="P137" s="270">
        <f>SUMIF($M$136:M137,"&lt;&gt;*subtotal*",$P$136:P137)</f>
        <v>0</v>
      </c>
      <c r="Q137" s="264">
        <f>SUMIF($M$136:M137,"&lt;&gt;*subtotal*",$Q$136:Q137)</f>
        <v>0</v>
      </c>
      <c r="R137" s="265">
        <f>SUMIF($M$136:M137,"&lt;&gt;*subtotal*",$R$136:R137)</f>
        <v>0</v>
      </c>
      <c r="S137" s="215"/>
    </row>
    <row r="138" spans="1:21" ht="15.75" thickTop="1" x14ac:dyDescent="0.25">
      <c r="E138" s="195"/>
      <c r="P138" s="84"/>
      <c r="Q138" s="84"/>
      <c r="R138" s="84"/>
    </row>
    <row r="139" spans="1:21" ht="18.75" x14ac:dyDescent="0.3">
      <c r="C139" s="1"/>
      <c r="E139" s="195"/>
      <c r="P139" s="84"/>
      <c r="Q139" s="84"/>
      <c r="R139" s="84"/>
    </row>
    <row r="140" spans="1:21" ht="18.75" x14ac:dyDescent="0.3">
      <c r="C140" s="1" t="s">
        <v>739</v>
      </c>
      <c r="E140" s="195"/>
      <c r="P140" s="84"/>
      <c r="Q140" s="84"/>
      <c r="R140" s="84"/>
    </row>
    <row r="141" spans="1:21" x14ac:dyDescent="0.25">
      <c r="P141" s="84"/>
      <c r="Q141" s="84"/>
      <c r="R141" s="84"/>
    </row>
    <row r="142" spans="1:21" ht="18.75" x14ac:dyDescent="0.3">
      <c r="C142" s="1" t="s">
        <v>747</v>
      </c>
      <c r="P142" s="84"/>
      <c r="Q142" s="84"/>
      <c r="R142" s="84"/>
    </row>
    <row r="143" spans="1:21" s="209" customFormat="1" ht="18.75" x14ac:dyDescent="0.3">
      <c r="C143" s="1"/>
      <c r="D143" s="56"/>
      <c r="N143" s="56"/>
      <c r="P143" s="84"/>
      <c r="Q143" s="84"/>
      <c r="R143" s="84"/>
    </row>
    <row r="144" spans="1:21" ht="18.75" x14ac:dyDescent="0.3">
      <c r="C144" s="1" t="s">
        <v>748</v>
      </c>
      <c r="P144" s="84"/>
      <c r="Q144" s="84"/>
      <c r="R144" s="84"/>
    </row>
    <row r="145" spans="3:18" ht="18.75" x14ac:dyDescent="0.3">
      <c r="C145" s="1" t="s">
        <v>735</v>
      </c>
      <c r="P145" s="84"/>
      <c r="Q145" s="84"/>
      <c r="R145" s="84"/>
    </row>
    <row r="146" spans="3:18" s="209" customFormat="1" ht="18.75" x14ac:dyDescent="0.3">
      <c r="C146" s="1" t="s">
        <v>751</v>
      </c>
      <c r="D146" s="56"/>
      <c r="N146" s="56"/>
      <c r="P146" s="84"/>
      <c r="Q146" s="84"/>
      <c r="R146" s="84"/>
    </row>
    <row r="147" spans="3:18" x14ac:dyDescent="0.25">
      <c r="P147" s="84"/>
      <c r="Q147" s="84"/>
      <c r="R147" s="84"/>
    </row>
    <row r="148" spans="3:18" ht="18.75" x14ac:dyDescent="0.3">
      <c r="C148" s="1" t="str">
        <f>"NOTE: For all Dual thermoformed macros where the smooth part is transparent, the price is "&amp;ReferenceData!T1&amp;" percent higher. "</f>
        <v xml:space="preserve">NOTE: For all Dual thermoformed macros where the smooth part is transparent, the price is 5 percent higher. </v>
      </c>
      <c r="P148" s="84"/>
      <c r="Q148" s="84"/>
      <c r="R148" s="84"/>
    </row>
    <row r="149" spans="3:18" x14ac:dyDescent="0.25">
      <c r="P149" s="84"/>
      <c r="Q149" s="84"/>
      <c r="R149" s="84"/>
    </row>
    <row r="150" spans="3:18" x14ac:dyDescent="0.25">
      <c r="P150" s="84"/>
      <c r="Q150" s="84"/>
      <c r="R150" s="84"/>
    </row>
    <row r="151" spans="3:18" x14ac:dyDescent="0.25">
      <c r="P151" s="84"/>
      <c r="Q151" s="84"/>
      <c r="R151" s="84"/>
    </row>
    <row r="152" spans="3:18" x14ac:dyDescent="0.25">
      <c r="P152" s="84"/>
      <c r="Q152" s="84"/>
      <c r="R152" s="84"/>
    </row>
    <row r="153" spans="3:18" x14ac:dyDescent="0.25">
      <c r="P153" s="84"/>
      <c r="Q153" s="84"/>
      <c r="R153" s="84"/>
    </row>
    <row r="154" spans="3:18" x14ac:dyDescent="0.25">
      <c r="P154" s="84"/>
      <c r="Q154" s="84"/>
      <c r="R154" s="84"/>
    </row>
    <row r="155" spans="3:18" x14ac:dyDescent="0.25">
      <c r="P155" s="84"/>
      <c r="Q155" s="84"/>
      <c r="R155" s="84"/>
    </row>
    <row r="156" spans="3:18" x14ac:dyDescent="0.25">
      <c r="P156" s="84"/>
      <c r="Q156" s="84"/>
      <c r="R156" s="84"/>
    </row>
    <row r="157" spans="3:18" x14ac:dyDescent="0.25">
      <c r="P157" s="84"/>
      <c r="Q157" s="84"/>
      <c r="R157" s="84"/>
    </row>
    <row r="158" spans="3:18" x14ac:dyDescent="0.25">
      <c r="P158" s="84"/>
      <c r="Q158" s="84"/>
      <c r="R158" s="84"/>
    </row>
    <row r="159" spans="3:18" x14ac:dyDescent="0.25">
      <c r="P159" s="84"/>
      <c r="Q159" s="84"/>
      <c r="R159" s="84"/>
    </row>
    <row r="160" spans="3:18" x14ac:dyDescent="0.25">
      <c r="P160" s="84"/>
      <c r="Q160" s="84"/>
      <c r="R160" s="84"/>
    </row>
    <row r="161" spans="16:18" x14ac:dyDescent="0.25">
      <c r="P161" s="84"/>
      <c r="Q161" s="84"/>
      <c r="R161" s="84"/>
    </row>
    <row r="162" spans="16:18" x14ac:dyDescent="0.25">
      <c r="P162" s="84"/>
      <c r="Q162" s="84"/>
      <c r="R162" s="84"/>
    </row>
    <row r="163" spans="16:18" x14ac:dyDescent="0.25">
      <c r="P163" s="84"/>
      <c r="Q163" s="84"/>
      <c r="R163" s="84"/>
    </row>
    <row r="164" spans="16:18" x14ac:dyDescent="0.25">
      <c r="P164" s="84"/>
      <c r="Q164" s="84"/>
      <c r="R164" s="84"/>
    </row>
    <row r="165" spans="16:18" x14ac:dyDescent="0.25">
      <c r="P165" s="84"/>
      <c r="Q165" s="84"/>
      <c r="R165" s="84"/>
    </row>
    <row r="166" spans="16:18" x14ac:dyDescent="0.25">
      <c r="P166" s="84"/>
      <c r="Q166" s="84"/>
      <c r="R166" s="84"/>
    </row>
    <row r="167" spans="16:18" x14ac:dyDescent="0.25">
      <c r="P167" s="84"/>
      <c r="Q167" s="84"/>
      <c r="R167" s="84"/>
    </row>
    <row r="168" spans="16:18" x14ac:dyDescent="0.25">
      <c r="Q168" s="84"/>
      <c r="R168" s="84"/>
    </row>
    <row r="169" spans="16:18" x14ac:dyDescent="0.25">
      <c r="Q169" s="84"/>
      <c r="R169" s="84"/>
    </row>
    <row r="170" spans="16:18" x14ac:dyDescent="0.25">
      <c r="Q170" s="84"/>
      <c r="R170" s="84"/>
    </row>
    <row r="171" spans="16:18" x14ac:dyDescent="0.25">
      <c r="Q171" s="84"/>
      <c r="R171" s="84"/>
    </row>
    <row r="172" spans="16:18" x14ac:dyDescent="0.25">
      <c r="Q172" s="84"/>
      <c r="R172" s="84"/>
    </row>
    <row r="173" spans="16:18" x14ac:dyDescent="0.25">
      <c r="Q173" s="84"/>
      <c r="R173" s="84"/>
    </row>
    <row r="174" spans="16:18" x14ac:dyDescent="0.25">
      <c r="Q174" s="84"/>
      <c r="R174" s="84"/>
    </row>
    <row r="175" spans="16:18" x14ac:dyDescent="0.25">
      <c r="Q175" s="84"/>
      <c r="R175" s="84"/>
    </row>
    <row r="176" spans="16:18" x14ac:dyDescent="0.25">
      <c r="Q176" s="84"/>
      <c r="R176" s="84"/>
    </row>
    <row r="177" spans="17:18" x14ac:dyDescent="0.25">
      <c r="Q177" s="84"/>
      <c r="R177" s="84"/>
    </row>
    <row r="178" spans="17:18" x14ac:dyDescent="0.25">
      <c r="Q178" s="84"/>
      <c r="R178" s="84"/>
    </row>
    <row r="179" spans="17:18" x14ac:dyDescent="0.25">
      <c r="Q179" s="84"/>
      <c r="R179" s="84"/>
    </row>
    <row r="180" spans="17:18" x14ac:dyDescent="0.25">
      <c r="Q180" s="84"/>
      <c r="R180" s="84"/>
    </row>
    <row r="181" spans="17:18" x14ac:dyDescent="0.25">
      <c r="Q181" s="84"/>
      <c r="R181" s="84"/>
    </row>
    <row r="182" spans="17:18" x14ac:dyDescent="0.25">
      <c r="Q182" s="84"/>
      <c r="R182" s="84"/>
    </row>
    <row r="183" spans="17:18" x14ac:dyDescent="0.25">
      <c r="Q183" s="84"/>
      <c r="R183" s="84"/>
    </row>
    <row r="184" spans="17:18" x14ac:dyDescent="0.25">
      <c r="Q184" s="84"/>
      <c r="R184" s="84"/>
    </row>
    <row r="185" spans="17:18" x14ac:dyDescent="0.25">
      <c r="Q185" s="84"/>
      <c r="R185" s="84"/>
    </row>
    <row r="186" spans="17:18" x14ac:dyDescent="0.25">
      <c r="Q186" s="84"/>
      <c r="R186" s="84"/>
    </row>
    <row r="187" spans="17:18" x14ac:dyDescent="0.25">
      <c r="Q187" s="84"/>
      <c r="R187" s="84"/>
    </row>
    <row r="188" spans="17:18" x14ac:dyDescent="0.25">
      <c r="Q188" s="84"/>
      <c r="R188" s="84"/>
    </row>
    <row r="189" spans="17:18" x14ac:dyDescent="0.25">
      <c r="Q189" s="84"/>
      <c r="R189" s="84"/>
    </row>
    <row r="190" spans="17:18" x14ac:dyDescent="0.25">
      <c r="Q190" s="84"/>
      <c r="R190" s="84"/>
    </row>
    <row r="191" spans="17:18" x14ac:dyDescent="0.25">
      <c r="Q191" s="84"/>
      <c r="R191" s="84"/>
    </row>
  </sheetData>
  <sheetProtection algorithmName="SHA-512" hashValue="8MHecW9ZvYPp6zSglagQfNnMwahsAgpU2jMjKKHE5pCH13inC6HONESYks4Pl2+cXWwF9Xt+xH2De9MOndEOpg==" saltValue="Cz89nVlCKJvFLs1iSj2V1Q==" spinCount="100000" sheet="1" objects="1" scenarios="1"/>
  <mergeCells count="535">
    <mergeCell ref="A136:A137"/>
    <mergeCell ref="B136:B137"/>
    <mergeCell ref="C136:C137"/>
    <mergeCell ref="D136:D137"/>
    <mergeCell ref="E136:E137"/>
    <mergeCell ref="F136:F137"/>
    <mergeCell ref="G136:G137"/>
    <mergeCell ref="M137:O137"/>
    <mergeCell ref="A76:A77"/>
    <mergeCell ref="B76:B77"/>
    <mergeCell ref="C76:C77"/>
    <mergeCell ref="D76:D77"/>
    <mergeCell ref="E76:E77"/>
    <mergeCell ref="F76:F77"/>
    <mergeCell ref="G76:G77"/>
    <mergeCell ref="M77:O77"/>
    <mergeCell ref="A100:A101"/>
    <mergeCell ref="C100:C101"/>
    <mergeCell ref="E100:E101"/>
    <mergeCell ref="F100:F101"/>
    <mergeCell ref="G100:G101"/>
    <mergeCell ref="B102:B103"/>
    <mergeCell ref="M101:O101"/>
    <mergeCell ref="A98:A99"/>
    <mergeCell ref="M95:O95"/>
    <mergeCell ref="A96:A97"/>
    <mergeCell ref="C96:C97"/>
    <mergeCell ref="E96:E97"/>
    <mergeCell ref="F96:F97"/>
    <mergeCell ref="G96:G97"/>
    <mergeCell ref="M97:O97"/>
    <mergeCell ref="A94:A95"/>
    <mergeCell ref="B96:B97"/>
    <mergeCell ref="D94:D95"/>
    <mergeCell ref="D96:D97"/>
    <mergeCell ref="F94:F95"/>
    <mergeCell ref="G94:G95"/>
    <mergeCell ref="C94:C95"/>
    <mergeCell ref="E94:E95"/>
    <mergeCell ref="B94:B95"/>
    <mergeCell ref="A82:A83"/>
    <mergeCell ref="B82:B83"/>
    <mergeCell ref="C82:C83"/>
    <mergeCell ref="D82:D83"/>
    <mergeCell ref="E82:E83"/>
    <mergeCell ref="F82:F83"/>
    <mergeCell ref="A90:A91"/>
    <mergeCell ref="B90:B91"/>
    <mergeCell ref="C90:C91"/>
    <mergeCell ref="D90:D91"/>
    <mergeCell ref="E90:E91"/>
    <mergeCell ref="F90:F91"/>
    <mergeCell ref="A92:A93"/>
    <mergeCell ref="B92:B93"/>
    <mergeCell ref="C92:C93"/>
    <mergeCell ref="A50:A51"/>
    <mergeCell ref="C50:C51"/>
    <mergeCell ref="D50:D51"/>
    <mergeCell ref="E50:E51"/>
    <mergeCell ref="F50:F51"/>
    <mergeCell ref="G50:G51"/>
    <mergeCell ref="B60:B61"/>
    <mergeCell ref="C60:C61"/>
    <mergeCell ref="D60:D61"/>
    <mergeCell ref="E60:E61"/>
    <mergeCell ref="F60:F61"/>
    <mergeCell ref="G60:G61"/>
    <mergeCell ref="A54:A55"/>
    <mergeCell ref="A58:A59"/>
    <mergeCell ref="B58:B59"/>
    <mergeCell ref="C58:C59"/>
    <mergeCell ref="A52:A53"/>
    <mergeCell ref="C52:C53"/>
    <mergeCell ref="D52:D53"/>
    <mergeCell ref="E52:E53"/>
    <mergeCell ref="F52:F53"/>
    <mergeCell ref="G52:G53"/>
    <mergeCell ref="C54:C55"/>
    <mergeCell ref="A56:A57"/>
    <mergeCell ref="A74:A75"/>
    <mergeCell ref="B74:B75"/>
    <mergeCell ref="C74:C75"/>
    <mergeCell ref="A34:A35"/>
    <mergeCell ref="A36:A37"/>
    <mergeCell ref="A38:A39"/>
    <mergeCell ref="E34:E35"/>
    <mergeCell ref="F34:F35"/>
    <mergeCell ref="G34:G35"/>
    <mergeCell ref="E36:E37"/>
    <mergeCell ref="F36:F37"/>
    <mergeCell ref="G36:G37"/>
    <mergeCell ref="E38:E39"/>
    <mergeCell ref="F38:F39"/>
    <mergeCell ref="G38:G39"/>
    <mergeCell ref="B34:B35"/>
    <mergeCell ref="B36:B37"/>
    <mergeCell ref="B38:B39"/>
    <mergeCell ref="C34:C35"/>
    <mergeCell ref="D34:D35"/>
    <mergeCell ref="D36:D37"/>
    <mergeCell ref="D38:D39"/>
    <mergeCell ref="A40:A41"/>
    <mergeCell ref="A42:A43"/>
    <mergeCell ref="A44:A45"/>
    <mergeCell ref="D44:D45"/>
    <mergeCell ref="E40:E41"/>
    <mergeCell ref="A46:A47"/>
    <mergeCell ref="C46:C47"/>
    <mergeCell ref="D46:D47"/>
    <mergeCell ref="M49:O49"/>
    <mergeCell ref="E44:E45"/>
    <mergeCell ref="F44:F45"/>
    <mergeCell ref="G44:G45"/>
    <mergeCell ref="A48:A49"/>
    <mergeCell ref="C48:C49"/>
    <mergeCell ref="D48:D49"/>
    <mergeCell ref="F40:F41"/>
    <mergeCell ref="G40:G41"/>
    <mergeCell ref="E42:E43"/>
    <mergeCell ref="F42:F43"/>
    <mergeCell ref="G42:G43"/>
    <mergeCell ref="E48:E49"/>
    <mergeCell ref="F48:F49"/>
    <mergeCell ref="G48:G49"/>
    <mergeCell ref="E46:E47"/>
    <mergeCell ref="B40:B41"/>
    <mergeCell ref="B42:B43"/>
    <mergeCell ref="M1:P1"/>
    <mergeCell ref="C1:E1"/>
    <mergeCell ref="E4:E5"/>
    <mergeCell ref="D6:D7"/>
    <mergeCell ref="D8:D9"/>
    <mergeCell ref="D10:D11"/>
    <mergeCell ref="D12:D13"/>
    <mergeCell ref="D14:D15"/>
    <mergeCell ref="D16:D17"/>
    <mergeCell ref="G16:G17"/>
    <mergeCell ref="M17:O17"/>
    <mergeCell ref="M11:O11"/>
    <mergeCell ref="M13:O13"/>
    <mergeCell ref="M15:O15"/>
    <mergeCell ref="F16:F17"/>
    <mergeCell ref="F102:F103"/>
    <mergeCell ref="G102:G103"/>
    <mergeCell ref="D98:D99"/>
    <mergeCell ref="D100:D101"/>
    <mergeCell ref="D102:D103"/>
    <mergeCell ref="B14:B15"/>
    <mergeCell ref="B16:B17"/>
    <mergeCell ref="B18:B19"/>
    <mergeCell ref="B20:B21"/>
    <mergeCell ref="B22:B23"/>
    <mergeCell ref="B24:B25"/>
    <mergeCell ref="B26:B27"/>
    <mergeCell ref="B28:B29"/>
    <mergeCell ref="E16:E17"/>
    <mergeCell ref="D28:D29"/>
    <mergeCell ref="C20:C21"/>
    <mergeCell ref="E20:E21"/>
    <mergeCell ref="B64:B65"/>
    <mergeCell ref="C64:C65"/>
    <mergeCell ref="D64:D65"/>
    <mergeCell ref="E64:E65"/>
    <mergeCell ref="F64:F65"/>
    <mergeCell ref="G64:G65"/>
    <mergeCell ref="B54:B55"/>
    <mergeCell ref="A4:A5"/>
    <mergeCell ref="M5:O5"/>
    <mergeCell ref="C4:C5"/>
    <mergeCell ref="F4:F5"/>
    <mergeCell ref="G4:G5"/>
    <mergeCell ref="M7:O7"/>
    <mergeCell ref="A8:A9"/>
    <mergeCell ref="C8:C9"/>
    <mergeCell ref="E8:E9"/>
    <mergeCell ref="F8:F9"/>
    <mergeCell ref="G8:G9"/>
    <mergeCell ref="A6:A7"/>
    <mergeCell ref="C6:C7"/>
    <mergeCell ref="E6:E7"/>
    <mergeCell ref="F6:F7"/>
    <mergeCell ref="G6:G7"/>
    <mergeCell ref="B4:B5"/>
    <mergeCell ref="B6:B7"/>
    <mergeCell ref="B8:B9"/>
    <mergeCell ref="D4:D5"/>
    <mergeCell ref="M9:O9"/>
    <mergeCell ref="A10:A11"/>
    <mergeCell ref="C10:C11"/>
    <mergeCell ref="E10:E11"/>
    <mergeCell ref="F10:F11"/>
    <mergeCell ref="G10:G11"/>
    <mergeCell ref="A12:A13"/>
    <mergeCell ref="C12:C13"/>
    <mergeCell ref="E12:E13"/>
    <mergeCell ref="F12:F13"/>
    <mergeCell ref="G12:G13"/>
    <mergeCell ref="B10:B11"/>
    <mergeCell ref="B12:B13"/>
    <mergeCell ref="M25:O25"/>
    <mergeCell ref="A26:A27"/>
    <mergeCell ref="C26:C27"/>
    <mergeCell ref="E26:E27"/>
    <mergeCell ref="F26:F27"/>
    <mergeCell ref="M21:O21"/>
    <mergeCell ref="A22:A23"/>
    <mergeCell ref="C22:C23"/>
    <mergeCell ref="E22:E23"/>
    <mergeCell ref="F22:F23"/>
    <mergeCell ref="G22:G23"/>
    <mergeCell ref="M23:O23"/>
    <mergeCell ref="D22:D23"/>
    <mergeCell ref="D24:D25"/>
    <mergeCell ref="D26:D27"/>
    <mergeCell ref="G26:G27"/>
    <mergeCell ref="M27:O27"/>
    <mergeCell ref="A24:A25"/>
    <mergeCell ref="C24:C25"/>
    <mergeCell ref="E24:E25"/>
    <mergeCell ref="F24:F25"/>
    <mergeCell ref="G24:G25"/>
    <mergeCell ref="M29:O29"/>
    <mergeCell ref="A28:A29"/>
    <mergeCell ref="C28:C29"/>
    <mergeCell ref="E28:E29"/>
    <mergeCell ref="F28:F29"/>
    <mergeCell ref="G28:G29"/>
    <mergeCell ref="A14:A15"/>
    <mergeCell ref="C14:C15"/>
    <mergeCell ref="E14:E15"/>
    <mergeCell ref="F14:F15"/>
    <mergeCell ref="G14:G15"/>
    <mergeCell ref="A16:A17"/>
    <mergeCell ref="C16:C17"/>
    <mergeCell ref="A20:A21"/>
    <mergeCell ref="F20:F21"/>
    <mergeCell ref="G20:G21"/>
    <mergeCell ref="D18:D19"/>
    <mergeCell ref="D20:D21"/>
    <mergeCell ref="M19:O19"/>
    <mergeCell ref="A18:A19"/>
    <mergeCell ref="C18:C19"/>
    <mergeCell ref="E18:E19"/>
    <mergeCell ref="F18:F19"/>
    <mergeCell ref="G18:G19"/>
    <mergeCell ref="A30:A31"/>
    <mergeCell ref="B30:B31"/>
    <mergeCell ref="C30:C31"/>
    <mergeCell ref="D30:D31"/>
    <mergeCell ref="E30:E31"/>
    <mergeCell ref="F30:F31"/>
    <mergeCell ref="G30:G31"/>
    <mergeCell ref="M31:O31"/>
    <mergeCell ref="A32:A33"/>
    <mergeCell ref="B32:B33"/>
    <mergeCell ref="C32:C33"/>
    <mergeCell ref="D32:D33"/>
    <mergeCell ref="E32:E33"/>
    <mergeCell ref="F32:F33"/>
    <mergeCell ref="G32:G33"/>
    <mergeCell ref="M33:O33"/>
    <mergeCell ref="B44:B45"/>
    <mergeCell ref="B46:B47"/>
    <mergeCell ref="C36:C37"/>
    <mergeCell ref="C38:C39"/>
    <mergeCell ref="C40:C41"/>
    <mergeCell ref="C42:C43"/>
    <mergeCell ref="C44:C45"/>
    <mergeCell ref="D40:D41"/>
    <mergeCell ref="D42:D43"/>
    <mergeCell ref="M35:O35"/>
    <mergeCell ref="M37:O37"/>
    <mergeCell ref="M39:O39"/>
    <mergeCell ref="M65:O65"/>
    <mergeCell ref="M51:O51"/>
    <mergeCell ref="M61:O61"/>
    <mergeCell ref="M41:O41"/>
    <mergeCell ref="M43:O43"/>
    <mergeCell ref="M45:O45"/>
    <mergeCell ref="M47:O47"/>
    <mergeCell ref="M63:O63"/>
    <mergeCell ref="F46:F47"/>
    <mergeCell ref="G46:G47"/>
    <mergeCell ref="D56:D57"/>
    <mergeCell ref="E56:E57"/>
    <mergeCell ref="F56:F57"/>
    <mergeCell ref="G56:G57"/>
    <mergeCell ref="M57:O57"/>
    <mergeCell ref="D58:D59"/>
    <mergeCell ref="E58:E59"/>
    <mergeCell ref="F58:F59"/>
    <mergeCell ref="G58:G59"/>
    <mergeCell ref="M59:O59"/>
    <mergeCell ref="M53:O53"/>
    <mergeCell ref="D54:D55"/>
    <mergeCell ref="E54:E55"/>
    <mergeCell ref="F54:F55"/>
    <mergeCell ref="G54:G55"/>
    <mergeCell ref="M55:O55"/>
    <mergeCell ref="A104:A105"/>
    <mergeCell ref="B104:B105"/>
    <mergeCell ref="C104:C105"/>
    <mergeCell ref="D104:D105"/>
    <mergeCell ref="E104:E105"/>
    <mergeCell ref="F104:F105"/>
    <mergeCell ref="G104:G105"/>
    <mergeCell ref="M105:O105"/>
    <mergeCell ref="D74:D75"/>
    <mergeCell ref="E74:E75"/>
    <mergeCell ref="F74:F75"/>
    <mergeCell ref="G74:G75"/>
    <mergeCell ref="M75:O75"/>
    <mergeCell ref="C98:C99"/>
    <mergeCell ref="E98:E99"/>
    <mergeCell ref="F98:F99"/>
    <mergeCell ref="G98:G99"/>
    <mergeCell ref="M103:O103"/>
    <mergeCell ref="M99:O99"/>
    <mergeCell ref="B98:B99"/>
    <mergeCell ref="B100:B101"/>
    <mergeCell ref="A102:A103"/>
    <mergeCell ref="C102:C103"/>
    <mergeCell ref="E102:E103"/>
    <mergeCell ref="A66:A67"/>
    <mergeCell ref="B66:B67"/>
    <mergeCell ref="C66:C67"/>
    <mergeCell ref="D66:D67"/>
    <mergeCell ref="E66:E67"/>
    <mergeCell ref="F66:F67"/>
    <mergeCell ref="G66:G67"/>
    <mergeCell ref="M67:O67"/>
    <mergeCell ref="A64:A65"/>
    <mergeCell ref="B56:B57"/>
    <mergeCell ref="C56:C57"/>
    <mergeCell ref="A62:A63"/>
    <mergeCell ref="B62:B63"/>
    <mergeCell ref="C62:C63"/>
    <mergeCell ref="D62:D63"/>
    <mergeCell ref="E62:E63"/>
    <mergeCell ref="F62:F63"/>
    <mergeCell ref="G62:G63"/>
    <mergeCell ref="A60:A61"/>
    <mergeCell ref="D72:D73"/>
    <mergeCell ref="E72:E73"/>
    <mergeCell ref="F72:F73"/>
    <mergeCell ref="G72:G73"/>
    <mergeCell ref="M73:O73"/>
    <mergeCell ref="A68:A69"/>
    <mergeCell ref="B68:B69"/>
    <mergeCell ref="C68:C69"/>
    <mergeCell ref="D68:D69"/>
    <mergeCell ref="E68:E69"/>
    <mergeCell ref="F68:F69"/>
    <mergeCell ref="G68:G69"/>
    <mergeCell ref="M69:O69"/>
    <mergeCell ref="A70:A71"/>
    <mergeCell ref="B70:B71"/>
    <mergeCell ref="C70:C71"/>
    <mergeCell ref="D70:D71"/>
    <mergeCell ref="E70:E71"/>
    <mergeCell ref="F70:F71"/>
    <mergeCell ref="G70:G71"/>
    <mergeCell ref="M71:O71"/>
    <mergeCell ref="A72:A73"/>
    <mergeCell ref="B72:B73"/>
    <mergeCell ref="C72:C73"/>
    <mergeCell ref="A108:A109"/>
    <mergeCell ref="B108:B109"/>
    <mergeCell ref="C108:C109"/>
    <mergeCell ref="D108:D109"/>
    <mergeCell ref="E108:E109"/>
    <mergeCell ref="F108:F109"/>
    <mergeCell ref="G108:G109"/>
    <mergeCell ref="M109:O109"/>
    <mergeCell ref="A106:A107"/>
    <mergeCell ref="B106:B107"/>
    <mergeCell ref="C106:C107"/>
    <mergeCell ref="D106:D107"/>
    <mergeCell ref="E106:E107"/>
    <mergeCell ref="F106:F107"/>
    <mergeCell ref="G106:G107"/>
    <mergeCell ref="M107:O107"/>
    <mergeCell ref="A110:A111"/>
    <mergeCell ref="B110:B111"/>
    <mergeCell ref="C110:C111"/>
    <mergeCell ref="D110:D111"/>
    <mergeCell ref="E110:E111"/>
    <mergeCell ref="F110:F111"/>
    <mergeCell ref="G110:G111"/>
    <mergeCell ref="M111:O111"/>
    <mergeCell ref="A112:A113"/>
    <mergeCell ref="B112:B113"/>
    <mergeCell ref="C112:C113"/>
    <mergeCell ref="D112:D113"/>
    <mergeCell ref="E112:E113"/>
    <mergeCell ref="F112:F113"/>
    <mergeCell ref="G112:G113"/>
    <mergeCell ref="M113:O113"/>
    <mergeCell ref="A120:A121"/>
    <mergeCell ref="B120:B121"/>
    <mergeCell ref="C120:C121"/>
    <mergeCell ref="D120:D121"/>
    <mergeCell ref="E120:E121"/>
    <mergeCell ref="F120:F121"/>
    <mergeCell ref="G120:G121"/>
    <mergeCell ref="M121:O121"/>
    <mergeCell ref="A114:A115"/>
    <mergeCell ref="B114:B115"/>
    <mergeCell ref="C114:C115"/>
    <mergeCell ref="D114:D115"/>
    <mergeCell ref="E114:E115"/>
    <mergeCell ref="F114:F115"/>
    <mergeCell ref="G114:G115"/>
    <mergeCell ref="M115:O115"/>
    <mergeCell ref="D116:D117"/>
    <mergeCell ref="E116:E117"/>
    <mergeCell ref="F116:F117"/>
    <mergeCell ref="G116:G117"/>
    <mergeCell ref="M117:O117"/>
    <mergeCell ref="A128:A129"/>
    <mergeCell ref="B128:B129"/>
    <mergeCell ref="C128:C129"/>
    <mergeCell ref="D128:D129"/>
    <mergeCell ref="E128:E129"/>
    <mergeCell ref="F128:F129"/>
    <mergeCell ref="G128:G129"/>
    <mergeCell ref="M129:O129"/>
    <mergeCell ref="A122:A123"/>
    <mergeCell ref="B122:B123"/>
    <mergeCell ref="C122:C123"/>
    <mergeCell ref="D122:D123"/>
    <mergeCell ref="E122:E123"/>
    <mergeCell ref="F122:F123"/>
    <mergeCell ref="G122:G123"/>
    <mergeCell ref="M123:O123"/>
    <mergeCell ref="G78:G79"/>
    <mergeCell ref="M79:O79"/>
    <mergeCell ref="A80:A81"/>
    <mergeCell ref="B80:B81"/>
    <mergeCell ref="C80:C81"/>
    <mergeCell ref="D80:D81"/>
    <mergeCell ref="E80:E81"/>
    <mergeCell ref="F80:F81"/>
    <mergeCell ref="G80:G81"/>
    <mergeCell ref="M81:O81"/>
    <mergeCell ref="A78:A79"/>
    <mergeCell ref="B78:B79"/>
    <mergeCell ref="C78:C79"/>
    <mergeCell ref="D78:D79"/>
    <mergeCell ref="E78:E79"/>
    <mergeCell ref="F78:F79"/>
    <mergeCell ref="G82:G83"/>
    <mergeCell ref="M83:O83"/>
    <mergeCell ref="A130:A131"/>
    <mergeCell ref="B130:B131"/>
    <mergeCell ref="C130:C131"/>
    <mergeCell ref="D130:D131"/>
    <mergeCell ref="E130:E131"/>
    <mergeCell ref="F130:F131"/>
    <mergeCell ref="G130:G131"/>
    <mergeCell ref="M131:O131"/>
    <mergeCell ref="A124:A125"/>
    <mergeCell ref="B124:B125"/>
    <mergeCell ref="C124:C125"/>
    <mergeCell ref="D124:D125"/>
    <mergeCell ref="E124:E125"/>
    <mergeCell ref="F124:F125"/>
    <mergeCell ref="G124:G125"/>
    <mergeCell ref="M125:O125"/>
    <mergeCell ref="A86:A87"/>
    <mergeCell ref="B86:B87"/>
    <mergeCell ref="C86:C87"/>
    <mergeCell ref="D86:D87"/>
    <mergeCell ref="E86:E87"/>
    <mergeCell ref="F86:F87"/>
    <mergeCell ref="G86:G87"/>
    <mergeCell ref="M87:O87"/>
    <mergeCell ref="A84:A85"/>
    <mergeCell ref="B84:B85"/>
    <mergeCell ref="C84:C85"/>
    <mergeCell ref="D84:D85"/>
    <mergeCell ref="E84:E85"/>
    <mergeCell ref="F84:F85"/>
    <mergeCell ref="G84:G85"/>
    <mergeCell ref="M85:O85"/>
    <mergeCell ref="G90:G91"/>
    <mergeCell ref="M91:O91"/>
    <mergeCell ref="A88:A89"/>
    <mergeCell ref="B88:B89"/>
    <mergeCell ref="C88:C89"/>
    <mergeCell ref="D88:D89"/>
    <mergeCell ref="E88:E89"/>
    <mergeCell ref="F88:F89"/>
    <mergeCell ref="G88:G89"/>
    <mergeCell ref="M89:O89"/>
    <mergeCell ref="D92:D93"/>
    <mergeCell ref="E92:E93"/>
    <mergeCell ref="F92:F93"/>
    <mergeCell ref="G92:G93"/>
    <mergeCell ref="M93:O93"/>
    <mergeCell ref="A126:A127"/>
    <mergeCell ref="B126:B127"/>
    <mergeCell ref="C126:C127"/>
    <mergeCell ref="D126:D127"/>
    <mergeCell ref="E126:E127"/>
    <mergeCell ref="F126:F127"/>
    <mergeCell ref="G126:G127"/>
    <mergeCell ref="M127:O127"/>
    <mergeCell ref="A118:A119"/>
    <mergeCell ref="B118:B119"/>
    <mergeCell ref="C118:C119"/>
    <mergeCell ref="D118:D119"/>
    <mergeCell ref="E118:E119"/>
    <mergeCell ref="F118:F119"/>
    <mergeCell ref="G118:G119"/>
    <mergeCell ref="M119:O119"/>
    <mergeCell ref="A116:A117"/>
    <mergeCell ref="B116:B117"/>
    <mergeCell ref="C116:C117"/>
    <mergeCell ref="A134:A135"/>
    <mergeCell ref="B134:B135"/>
    <mergeCell ref="C134:C135"/>
    <mergeCell ref="D134:D135"/>
    <mergeCell ref="E134:E135"/>
    <mergeCell ref="F134:F135"/>
    <mergeCell ref="G134:G135"/>
    <mergeCell ref="M135:O135"/>
    <mergeCell ref="A132:A133"/>
    <mergeCell ref="B132:B133"/>
    <mergeCell ref="C132:C133"/>
    <mergeCell ref="D132:D133"/>
    <mergeCell ref="E132:E133"/>
    <mergeCell ref="F132:F133"/>
    <mergeCell ref="G132:G133"/>
    <mergeCell ref="M133:O133"/>
  </mergeCells>
  <phoneticPr fontId="13" type="noConversion"/>
  <conditionalFormatting sqref="N6">
    <cfRule type="cellIs" dxfId="591" priority="4475" operator="equal">
      <formula>"Yellow RAL 1023"</formula>
    </cfRule>
    <cfRule type="cellIs" dxfId="590" priority="4476" operator="equal">
      <formula>"Orange RAL 2004"</formula>
    </cfRule>
  </conditionalFormatting>
  <conditionalFormatting sqref="N95:O95 N97:O97 N99:O99 N101:O101 N103:O103 M1 N105:O105 N94 N96 N98 N100 N102 N104 N2:O51 N54:O67 N116:O117 N76:O77 N138:O1048576">
    <cfRule type="cellIs" dxfId="589" priority="4461" stopIfTrue="1" operator="equal">
      <formula>"Black RAL 9005"</formula>
    </cfRule>
    <cfRule type="cellIs" dxfId="588" priority="4462" stopIfTrue="1" operator="equal">
      <formula>"Dark gray RAL 7011"</formula>
    </cfRule>
    <cfRule type="cellIs" dxfId="587" priority="4463" stopIfTrue="1" operator="equal">
      <formula>"Gray RAL 7001"</formula>
    </cfRule>
    <cfRule type="cellIs" dxfId="586" priority="4464" stopIfTrue="1" operator="equal">
      <formula>"Mint RAL 6027"</formula>
    </cfRule>
    <cfRule type="cellIs" dxfId="585" priority="4465" stopIfTrue="1" operator="equal">
      <formula>"Light green RAL 6018"</formula>
    </cfRule>
    <cfRule type="cellIs" dxfId="584" priority="4466" stopIfTrue="1" operator="equal">
      <formula>"Green RAL 6002"</formula>
    </cfRule>
    <cfRule type="cellIs" dxfId="583" priority="4467" stopIfTrue="1" operator="equal">
      <formula>"Light blue RAL 5015"</formula>
    </cfRule>
    <cfRule type="cellIs" dxfId="582" priority="4468" stopIfTrue="1" operator="equal">
      <formula>"Dark blue RAL 5005"</formula>
    </cfRule>
    <cfRule type="cellIs" dxfId="581" priority="4473" stopIfTrue="1" operator="equal">
      <formula>"Violet RAL 4008"</formula>
    </cfRule>
    <cfRule type="cellIs" dxfId="580" priority="4474" stopIfTrue="1" operator="equal">
      <formula>"Orange RAL 2004"</formula>
    </cfRule>
    <cfRule type="cellIs" dxfId="579" priority="4478" stopIfTrue="1" operator="equal">
      <formula>"Red RAL 3020"</formula>
    </cfRule>
    <cfRule type="cellIs" dxfId="578" priority="4479" operator="equal">
      <formula>"Yellow RAL 1023"</formula>
    </cfRule>
  </conditionalFormatting>
  <conditionalFormatting sqref="N4">
    <cfRule type="cellIs" dxfId="577" priority="4445" operator="equal">
      <formula>"Yellow RAL 1023"</formula>
    </cfRule>
    <cfRule type="cellIs" dxfId="576" priority="4446" operator="equal">
      <formula>"Orange RAL 2004"</formula>
    </cfRule>
  </conditionalFormatting>
  <conditionalFormatting sqref="N74:O75">
    <cfRule type="cellIs" dxfId="575" priority="4241" stopIfTrue="1" operator="equal">
      <formula>"Black RAL 9005"</formula>
    </cfRule>
    <cfRule type="cellIs" dxfId="574" priority="4242" stopIfTrue="1" operator="equal">
      <formula>"Dark gray RAL 7011"</formula>
    </cfRule>
    <cfRule type="cellIs" dxfId="573" priority="4243" stopIfTrue="1" operator="equal">
      <formula>"Gray RAL 7001"</formula>
    </cfRule>
    <cfRule type="cellIs" dxfId="572" priority="4244" stopIfTrue="1" operator="equal">
      <formula>"Mint RAL 6027"</formula>
    </cfRule>
    <cfRule type="cellIs" dxfId="571" priority="4245" stopIfTrue="1" operator="equal">
      <formula>"Light green RAL 6018"</formula>
    </cfRule>
    <cfRule type="cellIs" dxfId="570" priority="4246" stopIfTrue="1" operator="equal">
      <formula>"Green RAL 6002"</formula>
    </cfRule>
    <cfRule type="cellIs" dxfId="569" priority="4247" stopIfTrue="1" operator="equal">
      <formula>"Light blue RAL 5015"</formula>
    </cfRule>
    <cfRule type="cellIs" dxfId="568" priority="4248" stopIfTrue="1" operator="equal">
      <formula>"Dark blue RAL 5005"</formula>
    </cfRule>
    <cfRule type="cellIs" dxfId="567" priority="4249" stopIfTrue="1" operator="equal">
      <formula>"Violet RAL 4008"</formula>
    </cfRule>
    <cfRule type="cellIs" dxfId="566" priority="4250" stopIfTrue="1" operator="equal">
      <formula>"Orange RAL 2004"</formula>
    </cfRule>
    <cfRule type="cellIs" dxfId="565" priority="4251" stopIfTrue="1" operator="equal">
      <formula>"Red RAL 3020"</formula>
    </cfRule>
    <cfRule type="cellIs" dxfId="564" priority="4252" operator="equal">
      <formula>"Yellow RAL 1023"</formula>
    </cfRule>
  </conditionalFormatting>
  <conditionalFormatting sqref="N72:O73">
    <cfRule type="cellIs" dxfId="563" priority="4229" stopIfTrue="1" operator="equal">
      <formula>"Black RAL 9005"</formula>
    </cfRule>
    <cfRule type="cellIs" dxfId="562" priority="4230" stopIfTrue="1" operator="equal">
      <formula>"Dark gray RAL 7011"</formula>
    </cfRule>
    <cfRule type="cellIs" dxfId="561" priority="4231" stopIfTrue="1" operator="equal">
      <formula>"Gray RAL 7001"</formula>
    </cfRule>
    <cfRule type="cellIs" dxfId="560" priority="4232" stopIfTrue="1" operator="equal">
      <formula>"Mint RAL 6027"</formula>
    </cfRule>
    <cfRule type="cellIs" dxfId="559" priority="4233" stopIfTrue="1" operator="equal">
      <formula>"Light green RAL 6018"</formula>
    </cfRule>
    <cfRule type="cellIs" dxfId="558" priority="4234" stopIfTrue="1" operator="equal">
      <formula>"Green RAL 6002"</formula>
    </cfRule>
    <cfRule type="cellIs" dxfId="557" priority="4235" stopIfTrue="1" operator="equal">
      <formula>"Light blue RAL 5015"</formula>
    </cfRule>
    <cfRule type="cellIs" dxfId="556" priority="4236" stopIfTrue="1" operator="equal">
      <formula>"Dark blue RAL 5005"</formula>
    </cfRule>
    <cfRule type="cellIs" dxfId="555" priority="4237" stopIfTrue="1" operator="equal">
      <formula>"Violet RAL 4008"</formula>
    </cfRule>
    <cfRule type="cellIs" dxfId="554" priority="4238" stopIfTrue="1" operator="equal">
      <formula>"Orange RAL 2004"</formula>
    </cfRule>
    <cfRule type="cellIs" dxfId="553" priority="4239" stopIfTrue="1" operator="equal">
      <formula>"Red RAL 3020"</formula>
    </cfRule>
    <cfRule type="cellIs" dxfId="552" priority="4240" operator="equal">
      <formula>"Yellow RAL 1023"</formula>
    </cfRule>
  </conditionalFormatting>
  <conditionalFormatting sqref="N68:O69">
    <cfRule type="cellIs" dxfId="551" priority="4217" stopIfTrue="1" operator="equal">
      <formula>"Black RAL 9005"</formula>
    </cfRule>
    <cfRule type="cellIs" dxfId="550" priority="4218" stopIfTrue="1" operator="equal">
      <formula>"Dark gray RAL 7011"</formula>
    </cfRule>
    <cfRule type="cellIs" dxfId="549" priority="4219" stopIfTrue="1" operator="equal">
      <formula>"Gray RAL 7001"</formula>
    </cfRule>
    <cfRule type="cellIs" dxfId="548" priority="4220" stopIfTrue="1" operator="equal">
      <formula>"Mint RAL 6027"</formula>
    </cfRule>
    <cfRule type="cellIs" dxfId="547" priority="4221" stopIfTrue="1" operator="equal">
      <formula>"Light green RAL 6018"</formula>
    </cfRule>
    <cfRule type="cellIs" dxfId="546" priority="4222" stopIfTrue="1" operator="equal">
      <formula>"Green RAL 6002"</formula>
    </cfRule>
    <cfRule type="cellIs" dxfId="545" priority="4223" stopIfTrue="1" operator="equal">
      <formula>"Light blue RAL 5015"</formula>
    </cfRule>
    <cfRule type="cellIs" dxfId="544" priority="4224" stopIfTrue="1" operator="equal">
      <formula>"Dark blue RAL 5005"</formula>
    </cfRule>
    <cfRule type="cellIs" dxfId="543" priority="4225" stopIfTrue="1" operator="equal">
      <formula>"Violet RAL 4008"</formula>
    </cfRule>
    <cfRule type="cellIs" dxfId="542" priority="4226" stopIfTrue="1" operator="equal">
      <formula>"Orange RAL 2004"</formula>
    </cfRule>
    <cfRule type="cellIs" dxfId="541" priority="4227" stopIfTrue="1" operator="equal">
      <formula>"Red RAL 3020"</formula>
    </cfRule>
    <cfRule type="cellIs" dxfId="540" priority="4228" operator="equal">
      <formula>"Yellow RAL 1023"</formula>
    </cfRule>
  </conditionalFormatting>
  <conditionalFormatting sqref="N70:O71">
    <cfRule type="cellIs" dxfId="539" priority="4205" stopIfTrue="1" operator="equal">
      <formula>"Black RAL 9005"</formula>
    </cfRule>
    <cfRule type="cellIs" dxfId="538" priority="4206" stopIfTrue="1" operator="equal">
      <formula>"Dark gray RAL 7011"</formula>
    </cfRule>
    <cfRule type="cellIs" dxfId="537" priority="4207" stopIfTrue="1" operator="equal">
      <formula>"Gray RAL 7001"</formula>
    </cfRule>
    <cfRule type="cellIs" dxfId="536" priority="4208" stopIfTrue="1" operator="equal">
      <formula>"Mint RAL 6027"</formula>
    </cfRule>
    <cfRule type="cellIs" dxfId="535" priority="4209" stopIfTrue="1" operator="equal">
      <formula>"Light green RAL 6018"</formula>
    </cfRule>
    <cfRule type="cellIs" dxfId="534" priority="4210" stopIfTrue="1" operator="equal">
      <formula>"Green RAL 6002"</formula>
    </cfRule>
    <cfRule type="cellIs" dxfId="533" priority="4211" stopIfTrue="1" operator="equal">
      <formula>"Light blue RAL 5015"</formula>
    </cfRule>
    <cfRule type="cellIs" dxfId="532" priority="4212" stopIfTrue="1" operator="equal">
      <formula>"Dark blue RAL 5005"</formula>
    </cfRule>
    <cfRule type="cellIs" dxfId="531" priority="4213" stopIfTrue="1" operator="equal">
      <formula>"Violet RAL 4008"</formula>
    </cfRule>
    <cfRule type="cellIs" dxfId="530" priority="4214" stopIfTrue="1" operator="equal">
      <formula>"Orange RAL 2004"</formula>
    </cfRule>
    <cfRule type="cellIs" dxfId="529" priority="4215" stopIfTrue="1" operator="equal">
      <formula>"Red RAL 3020"</formula>
    </cfRule>
    <cfRule type="cellIs" dxfId="528" priority="4216" operator="equal">
      <formula>"Yellow RAL 1023"</formula>
    </cfRule>
  </conditionalFormatting>
  <conditionalFormatting sqref="N109:O109 N108">
    <cfRule type="cellIs" dxfId="527" priority="4085" stopIfTrue="1" operator="equal">
      <formula>"Black RAL 9005"</formula>
    </cfRule>
    <cfRule type="cellIs" dxfId="526" priority="4086" stopIfTrue="1" operator="equal">
      <formula>"Dark gray RAL 7011"</formula>
    </cfRule>
    <cfRule type="cellIs" dxfId="525" priority="4087" stopIfTrue="1" operator="equal">
      <formula>"Gray RAL 7001"</formula>
    </cfRule>
    <cfRule type="cellIs" dxfId="524" priority="4088" stopIfTrue="1" operator="equal">
      <formula>"Mint RAL 6027"</formula>
    </cfRule>
    <cfRule type="cellIs" dxfId="523" priority="4089" stopIfTrue="1" operator="equal">
      <formula>"Light green RAL 6018"</formula>
    </cfRule>
    <cfRule type="cellIs" dxfId="522" priority="4090" stopIfTrue="1" operator="equal">
      <formula>"Green RAL 6002"</formula>
    </cfRule>
    <cfRule type="cellIs" dxfId="521" priority="4091" stopIfTrue="1" operator="equal">
      <formula>"Light blue RAL 5015"</formula>
    </cfRule>
    <cfRule type="cellIs" dxfId="520" priority="4092" stopIfTrue="1" operator="equal">
      <formula>"Dark blue RAL 5005"</formula>
    </cfRule>
    <cfRule type="cellIs" dxfId="519" priority="4093" stopIfTrue="1" operator="equal">
      <formula>"Violet RAL 4008"</formula>
    </cfRule>
    <cfRule type="cellIs" dxfId="518" priority="4094" stopIfTrue="1" operator="equal">
      <formula>"Orange RAL 2004"</formula>
    </cfRule>
    <cfRule type="cellIs" dxfId="517" priority="4095" stopIfTrue="1" operator="equal">
      <formula>"Red RAL 3020"</formula>
    </cfRule>
    <cfRule type="cellIs" dxfId="516" priority="4096" operator="equal">
      <formula>"Yellow RAL 1023"</formula>
    </cfRule>
  </conditionalFormatting>
  <conditionalFormatting sqref="N107:O107 N106">
    <cfRule type="cellIs" dxfId="515" priority="4073" stopIfTrue="1" operator="equal">
      <formula>"Black RAL 9005"</formula>
    </cfRule>
    <cfRule type="cellIs" dxfId="514" priority="4074" stopIfTrue="1" operator="equal">
      <formula>"Dark gray RAL 7011"</formula>
    </cfRule>
    <cfRule type="cellIs" dxfId="513" priority="4075" stopIfTrue="1" operator="equal">
      <formula>"Gray RAL 7001"</formula>
    </cfRule>
    <cfRule type="cellIs" dxfId="512" priority="4076" stopIfTrue="1" operator="equal">
      <formula>"Mint RAL 6027"</formula>
    </cfRule>
    <cfRule type="cellIs" dxfId="511" priority="4077" stopIfTrue="1" operator="equal">
      <formula>"Light green RAL 6018"</formula>
    </cfRule>
    <cfRule type="cellIs" dxfId="510" priority="4078" stopIfTrue="1" operator="equal">
      <formula>"Green RAL 6002"</formula>
    </cfRule>
    <cfRule type="cellIs" dxfId="509" priority="4079" stopIfTrue="1" operator="equal">
      <formula>"Light blue RAL 5015"</formula>
    </cfRule>
    <cfRule type="cellIs" dxfId="508" priority="4080" stopIfTrue="1" operator="equal">
      <formula>"Dark blue RAL 5005"</formula>
    </cfRule>
    <cfRule type="cellIs" dxfId="507" priority="4081" stopIfTrue="1" operator="equal">
      <formula>"Violet RAL 4008"</formula>
    </cfRule>
    <cfRule type="cellIs" dxfId="506" priority="4082" stopIfTrue="1" operator="equal">
      <formula>"Orange RAL 2004"</formula>
    </cfRule>
    <cfRule type="cellIs" dxfId="505" priority="4083" stopIfTrue="1" operator="equal">
      <formula>"Red RAL 3020"</formula>
    </cfRule>
    <cfRule type="cellIs" dxfId="504" priority="4084" operator="equal">
      <formula>"Yellow RAL 1023"</formula>
    </cfRule>
  </conditionalFormatting>
  <conditionalFormatting sqref="N111:O111 N110">
    <cfRule type="cellIs" dxfId="503" priority="4049" stopIfTrue="1" operator="equal">
      <formula>"Black RAL 9005"</formula>
    </cfRule>
    <cfRule type="cellIs" dxfId="502" priority="4050" stopIfTrue="1" operator="equal">
      <formula>"Dark gray RAL 7011"</formula>
    </cfRule>
    <cfRule type="cellIs" dxfId="501" priority="4051" stopIfTrue="1" operator="equal">
      <formula>"Gray RAL 7001"</formula>
    </cfRule>
    <cfRule type="cellIs" dxfId="500" priority="4052" stopIfTrue="1" operator="equal">
      <formula>"Mint RAL 6027"</formula>
    </cfRule>
    <cfRule type="cellIs" dxfId="499" priority="4053" stopIfTrue="1" operator="equal">
      <formula>"Light green RAL 6018"</formula>
    </cfRule>
    <cfRule type="cellIs" dxfId="498" priority="4054" stopIfTrue="1" operator="equal">
      <formula>"Green RAL 6002"</formula>
    </cfRule>
    <cfRule type="cellIs" dxfId="497" priority="4055" stopIfTrue="1" operator="equal">
      <formula>"Light blue RAL 5015"</formula>
    </cfRule>
    <cfRule type="cellIs" dxfId="496" priority="4056" stopIfTrue="1" operator="equal">
      <formula>"Dark blue RAL 5005"</formula>
    </cfRule>
    <cfRule type="cellIs" dxfId="495" priority="4057" stopIfTrue="1" operator="equal">
      <formula>"Violet RAL 4008"</formula>
    </cfRule>
    <cfRule type="cellIs" dxfId="494" priority="4058" stopIfTrue="1" operator="equal">
      <formula>"Orange RAL 2004"</formula>
    </cfRule>
    <cfRule type="cellIs" dxfId="493" priority="4059" stopIfTrue="1" operator="equal">
      <formula>"Red RAL 3020"</formula>
    </cfRule>
    <cfRule type="cellIs" dxfId="492" priority="4060" operator="equal">
      <formula>"Yellow RAL 1023"</formula>
    </cfRule>
  </conditionalFormatting>
  <conditionalFormatting sqref="N113:O113 N112">
    <cfRule type="cellIs" dxfId="491" priority="4037" stopIfTrue="1" operator="equal">
      <formula>"Black RAL 9005"</formula>
    </cfRule>
    <cfRule type="cellIs" dxfId="490" priority="4038" stopIfTrue="1" operator="equal">
      <formula>"Dark gray RAL 7011"</formula>
    </cfRule>
    <cfRule type="cellIs" dxfId="489" priority="4039" stopIfTrue="1" operator="equal">
      <formula>"Gray RAL 7001"</formula>
    </cfRule>
    <cfRule type="cellIs" dxfId="488" priority="4040" stopIfTrue="1" operator="equal">
      <formula>"Mint RAL 6027"</formula>
    </cfRule>
    <cfRule type="cellIs" dxfId="487" priority="4041" stopIfTrue="1" operator="equal">
      <formula>"Light green RAL 6018"</formula>
    </cfRule>
    <cfRule type="cellIs" dxfId="486" priority="4042" stopIfTrue="1" operator="equal">
      <formula>"Green RAL 6002"</formula>
    </cfRule>
    <cfRule type="cellIs" dxfId="485" priority="4043" stopIfTrue="1" operator="equal">
      <formula>"Light blue RAL 5015"</formula>
    </cfRule>
    <cfRule type="cellIs" dxfId="484" priority="4044" stopIfTrue="1" operator="equal">
      <formula>"Dark blue RAL 5005"</formula>
    </cfRule>
    <cfRule type="cellIs" dxfId="483" priority="4045" stopIfTrue="1" operator="equal">
      <formula>"Violet RAL 4008"</formula>
    </cfRule>
    <cfRule type="cellIs" dxfId="482" priority="4046" stopIfTrue="1" operator="equal">
      <formula>"Orange RAL 2004"</formula>
    </cfRule>
    <cfRule type="cellIs" dxfId="481" priority="4047" stopIfTrue="1" operator="equal">
      <formula>"Red RAL 3020"</formula>
    </cfRule>
    <cfRule type="cellIs" dxfId="480" priority="4048" operator="equal">
      <formula>"Yellow RAL 1023"</formula>
    </cfRule>
  </conditionalFormatting>
  <conditionalFormatting sqref="N115:O115 N114">
    <cfRule type="cellIs" dxfId="479" priority="4025" stopIfTrue="1" operator="equal">
      <formula>"Black RAL 9005"</formula>
    </cfRule>
    <cfRule type="cellIs" dxfId="478" priority="4026" stopIfTrue="1" operator="equal">
      <formula>"Dark gray RAL 7011"</formula>
    </cfRule>
    <cfRule type="cellIs" dxfId="477" priority="4027" stopIfTrue="1" operator="equal">
      <formula>"Gray RAL 7001"</formula>
    </cfRule>
    <cfRule type="cellIs" dxfId="476" priority="4028" stopIfTrue="1" operator="equal">
      <formula>"Mint RAL 6027"</formula>
    </cfRule>
    <cfRule type="cellIs" dxfId="475" priority="4029" stopIfTrue="1" operator="equal">
      <formula>"Light green RAL 6018"</formula>
    </cfRule>
    <cfRule type="cellIs" dxfId="474" priority="4030" stopIfTrue="1" operator="equal">
      <formula>"Green RAL 6002"</formula>
    </cfRule>
    <cfRule type="cellIs" dxfId="473" priority="4031" stopIfTrue="1" operator="equal">
      <formula>"Light blue RAL 5015"</formula>
    </cfRule>
    <cfRule type="cellIs" dxfId="472" priority="4032" stopIfTrue="1" operator="equal">
      <formula>"Dark blue RAL 5005"</formula>
    </cfRule>
    <cfRule type="cellIs" dxfId="471" priority="4033" stopIfTrue="1" operator="equal">
      <formula>"Violet RAL 4008"</formula>
    </cfRule>
    <cfRule type="cellIs" dxfId="470" priority="4034" stopIfTrue="1" operator="equal">
      <formula>"Orange RAL 2004"</formula>
    </cfRule>
    <cfRule type="cellIs" dxfId="469" priority="4035" stopIfTrue="1" operator="equal">
      <formula>"Red RAL 3020"</formula>
    </cfRule>
    <cfRule type="cellIs" dxfId="468" priority="4036" operator="equal">
      <formula>"Yellow RAL 1023"</formula>
    </cfRule>
  </conditionalFormatting>
  <conditionalFormatting sqref="N121:O121 N120">
    <cfRule type="cellIs" dxfId="467" priority="3713" stopIfTrue="1" operator="equal">
      <formula>"Black RAL 9005"</formula>
    </cfRule>
    <cfRule type="cellIs" dxfId="466" priority="3714" stopIfTrue="1" operator="equal">
      <formula>"Dark gray RAL 7011"</formula>
    </cfRule>
    <cfRule type="cellIs" dxfId="465" priority="3715" stopIfTrue="1" operator="equal">
      <formula>"Gray RAL 7001"</formula>
    </cfRule>
    <cfRule type="cellIs" dxfId="464" priority="3716" stopIfTrue="1" operator="equal">
      <formula>"Mint RAL 6027"</formula>
    </cfRule>
    <cfRule type="cellIs" dxfId="463" priority="3717" stopIfTrue="1" operator="equal">
      <formula>"Light green RAL 6018"</formula>
    </cfRule>
    <cfRule type="cellIs" dxfId="462" priority="3718" stopIfTrue="1" operator="equal">
      <formula>"Green RAL 6002"</formula>
    </cfRule>
    <cfRule type="cellIs" dxfId="461" priority="3719" stopIfTrue="1" operator="equal">
      <formula>"Light blue RAL 5015"</formula>
    </cfRule>
    <cfRule type="cellIs" dxfId="460" priority="3720" stopIfTrue="1" operator="equal">
      <formula>"Dark blue RAL 5005"</formula>
    </cfRule>
    <cfRule type="cellIs" dxfId="459" priority="3721" stopIfTrue="1" operator="equal">
      <formula>"Violet RAL 4008"</formula>
    </cfRule>
    <cfRule type="cellIs" dxfId="458" priority="3722" stopIfTrue="1" operator="equal">
      <formula>"Orange RAL 2004"</formula>
    </cfRule>
    <cfRule type="cellIs" dxfId="457" priority="3723" stopIfTrue="1" operator="equal">
      <formula>"Red RAL 3020"</formula>
    </cfRule>
    <cfRule type="cellIs" dxfId="456" priority="3724" operator="equal">
      <formula>"Yellow RAL 1023"</formula>
    </cfRule>
  </conditionalFormatting>
  <conditionalFormatting sqref="N123:O123 N122">
    <cfRule type="cellIs" dxfId="455" priority="3725" stopIfTrue="1" operator="equal">
      <formula>"Black RAL 9005"</formula>
    </cfRule>
    <cfRule type="cellIs" dxfId="454" priority="3726" stopIfTrue="1" operator="equal">
      <formula>"Dark gray RAL 7011"</formula>
    </cfRule>
    <cfRule type="cellIs" dxfId="453" priority="3727" stopIfTrue="1" operator="equal">
      <formula>"Gray RAL 7001"</formula>
    </cfRule>
    <cfRule type="cellIs" dxfId="452" priority="3728" stopIfTrue="1" operator="equal">
      <formula>"Mint RAL 6027"</formula>
    </cfRule>
    <cfRule type="cellIs" dxfId="451" priority="3729" stopIfTrue="1" operator="equal">
      <formula>"Light green RAL 6018"</formula>
    </cfRule>
    <cfRule type="cellIs" dxfId="450" priority="3730" stopIfTrue="1" operator="equal">
      <formula>"Green RAL 6002"</formula>
    </cfRule>
    <cfRule type="cellIs" dxfId="449" priority="3731" stopIfTrue="1" operator="equal">
      <formula>"Light blue RAL 5015"</formula>
    </cfRule>
    <cfRule type="cellIs" dxfId="448" priority="3732" stopIfTrue="1" operator="equal">
      <formula>"Dark blue RAL 5005"</formula>
    </cfRule>
    <cfRule type="cellIs" dxfId="447" priority="3733" stopIfTrue="1" operator="equal">
      <formula>"Violet RAL 4008"</formula>
    </cfRule>
    <cfRule type="cellIs" dxfId="446" priority="3734" stopIfTrue="1" operator="equal">
      <formula>"Orange RAL 2004"</formula>
    </cfRule>
    <cfRule type="cellIs" dxfId="445" priority="3735" stopIfTrue="1" operator="equal">
      <formula>"Red RAL 3020"</formula>
    </cfRule>
    <cfRule type="cellIs" dxfId="444" priority="3736" operator="equal">
      <formula>"Yellow RAL 1023"</formula>
    </cfRule>
  </conditionalFormatting>
  <conditionalFormatting sqref="N119:O119 N118">
    <cfRule type="cellIs" dxfId="443" priority="3701" stopIfTrue="1" operator="equal">
      <formula>"Black RAL 9005"</formula>
    </cfRule>
    <cfRule type="cellIs" dxfId="442" priority="3702" stopIfTrue="1" operator="equal">
      <formula>"Dark gray RAL 7011"</formula>
    </cfRule>
    <cfRule type="cellIs" dxfId="441" priority="3703" stopIfTrue="1" operator="equal">
      <formula>"Gray RAL 7001"</formula>
    </cfRule>
    <cfRule type="cellIs" dxfId="440" priority="3704" stopIfTrue="1" operator="equal">
      <formula>"Mint RAL 6027"</formula>
    </cfRule>
    <cfRule type="cellIs" dxfId="439" priority="3705" stopIfTrue="1" operator="equal">
      <formula>"Light green RAL 6018"</formula>
    </cfRule>
    <cfRule type="cellIs" dxfId="438" priority="3706" stopIfTrue="1" operator="equal">
      <formula>"Green RAL 6002"</formula>
    </cfRule>
    <cfRule type="cellIs" dxfId="437" priority="3707" stopIfTrue="1" operator="equal">
      <formula>"Light blue RAL 5015"</formula>
    </cfRule>
    <cfRule type="cellIs" dxfId="436" priority="3708" stopIfTrue="1" operator="equal">
      <formula>"Dark blue RAL 5005"</formula>
    </cfRule>
    <cfRule type="cellIs" dxfId="435" priority="3709" stopIfTrue="1" operator="equal">
      <formula>"Violet RAL 4008"</formula>
    </cfRule>
    <cfRule type="cellIs" dxfId="434" priority="3710" stopIfTrue="1" operator="equal">
      <formula>"Orange RAL 2004"</formula>
    </cfRule>
    <cfRule type="cellIs" dxfId="433" priority="3711" stopIfTrue="1" operator="equal">
      <formula>"Red RAL 3020"</formula>
    </cfRule>
    <cfRule type="cellIs" dxfId="432" priority="3712" operator="equal">
      <formula>"Yellow RAL 1023"</formula>
    </cfRule>
  </conditionalFormatting>
  <conditionalFormatting sqref="N133:O133 N132">
    <cfRule type="cellIs" dxfId="431" priority="3689" stopIfTrue="1" operator="equal">
      <formula>"Black RAL 9005"</formula>
    </cfRule>
    <cfRule type="cellIs" dxfId="430" priority="3690" stopIfTrue="1" operator="equal">
      <formula>"Dark gray RAL 7011"</formula>
    </cfRule>
    <cfRule type="cellIs" dxfId="429" priority="3691" stopIfTrue="1" operator="equal">
      <formula>"Gray RAL 7001"</formula>
    </cfRule>
    <cfRule type="cellIs" dxfId="428" priority="3692" stopIfTrue="1" operator="equal">
      <formula>"Mint RAL 6027"</formula>
    </cfRule>
    <cfRule type="cellIs" dxfId="427" priority="3693" stopIfTrue="1" operator="equal">
      <formula>"Light green RAL 6018"</formula>
    </cfRule>
    <cfRule type="cellIs" dxfId="426" priority="3694" stopIfTrue="1" operator="equal">
      <formula>"Green RAL 6002"</formula>
    </cfRule>
    <cfRule type="cellIs" dxfId="425" priority="3695" stopIfTrue="1" operator="equal">
      <formula>"Light blue RAL 5015"</formula>
    </cfRule>
    <cfRule type="cellIs" dxfId="424" priority="3696" stopIfTrue="1" operator="equal">
      <formula>"Dark blue RAL 5005"</formula>
    </cfRule>
    <cfRule type="cellIs" dxfId="423" priority="3697" stopIfTrue="1" operator="equal">
      <formula>"Violet RAL 4008"</formula>
    </cfRule>
    <cfRule type="cellIs" dxfId="422" priority="3698" stopIfTrue="1" operator="equal">
      <formula>"Orange RAL 2004"</formula>
    </cfRule>
    <cfRule type="cellIs" dxfId="421" priority="3699" stopIfTrue="1" operator="equal">
      <formula>"Red RAL 3020"</formula>
    </cfRule>
    <cfRule type="cellIs" dxfId="420" priority="3700" operator="equal">
      <formula>"Yellow RAL 1023"</formula>
    </cfRule>
  </conditionalFormatting>
  <conditionalFormatting sqref="N129:O129 N128">
    <cfRule type="cellIs" dxfId="419" priority="3677" stopIfTrue="1" operator="equal">
      <formula>"Black RAL 9005"</formula>
    </cfRule>
    <cfRule type="cellIs" dxfId="418" priority="3678" stopIfTrue="1" operator="equal">
      <formula>"Dark gray RAL 7011"</formula>
    </cfRule>
    <cfRule type="cellIs" dxfId="417" priority="3679" stopIfTrue="1" operator="equal">
      <formula>"Gray RAL 7001"</formula>
    </cfRule>
    <cfRule type="cellIs" dxfId="416" priority="3680" stopIfTrue="1" operator="equal">
      <formula>"Mint RAL 6027"</formula>
    </cfRule>
    <cfRule type="cellIs" dxfId="415" priority="3681" stopIfTrue="1" operator="equal">
      <formula>"Light green RAL 6018"</formula>
    </cfRule>
    <cfRule type="cellIs" dxfId="414" priority="3682" stopIfTrue="1" operator="equal">
      <formula>"Green RAL 6002"</formula>
    </cfRule>
    <cfRule type="cellIs" dxfId="413" priority="3683" stopIfTrue="1" operator="equal">
      <formula>"Light blue RAL 5015"</formula>
    </cfRule>
    <cfRule type="cellIs" dxfId="412" priority="3684" stopIfTrue="1" operator="equal">
      <formula>"Dark blue RAL 5005"</formula>
    </cfRule>
    <cfRule type="cellIs" dxfId="411" priority="3685" stopIfTrue="1" operator="equal">
      <formula>"Violet RAL 4008"</formula>
    </cfRule>
    <cfRule type="cellIs" dxfId="410" priority="3686" stopIfTrue="1" operator="equal">
      <formula>"Orange RAL 2004"</formula>
    </cfRule>
    <cfRule type="cellIs" dxfId="409" priority="3687" stopIfTrue="1" operator="equal">
      <formula>"Red RAL 3020"</formula>
    </cfRule>
    <cfRule type="cellIs" dxfId="408" priority="3688" operator="equal">
      <formula>"Yellow RAL 1023"</formula>
    </cfRule>
  </conditionalFormatting>
  <conditionalFormatting sqref="N125:O125 N124">
    <cfRule type="cellIs" dxfId="407" priority="3665" stopIfTrue="1" operator="equal">
      <formula>"Black RAL 9005"</formula>
    </cfRule>
    <cfRule type="cellIs" dxfId="406" priority="3666" stopIfTrue="1" operator="equal">
      <formula>"Dark gray RAL 7011"</formula>
    </cfRule>
    <cfRule type="cellIs" dxfId="405" priority="3667" stopIfTrue="1" operator="equal">
      <formula>"Gray RAL 7001"</formula>
    </cfRule>
    <cfRule type="cellIs" dxfId="404" priority="3668" stopIfTrue="1" operator="equal">
      <formula>"Mint RAL 6027"</formula>
    </cfRule>
    <cfRule type="cellIs" dxfId="403" priority="3669" stopIfTrue="1" operator="equal">
      <formula>"Light green RAL 6018"</formula>
    </cfRule>
    <cfRule type="cellIs" dxfId="402" priority="3670" stopIfTrue="1" operator="equal">
      <formula>"Green RAL 6002"</formula>
    </cfRule>
    <cfRule type="cellIs" dxfId="401" priority="3671" stopIfTrue="1" operator="equal">
      <formula>"Light blue RAL 5015"</formula>
    </cfRule>
    <cfRule type="cellIs" dxfId="400" priority="3672" stopIfTrue="1" operator="equal">
      <formula>"Dark blue RAL 5005"</formula>
    </cfRule>
    <cfRule type="cellIs" dxfId="399" priority="3673" stopIfTrue="1" operator="equal">
      <formula>"Violet RAL 4008"</formula>
    </cfRule>
    <cfRule type="cellIs" dxfId="398" priority="3674" stopIfTrue="1" operator="equal">
      <formula>"Orange RAL 2004"</formula>
    </cfRule>
    <cfRule type="cellIs" dxfId="397" priority="3675" stopIfTrue="1" operator="equal">
      <formula>"Red RAL 3020"</formula>
    </cfRule>
    <cfRule type="cellIs" dxfId="396" priority="3676" operator="equal">
      <formula>"Yellow RAL 1023"</formula>
    </cfRule>
  </conditionalFormatting>
  <conditionalFormatting sqref="N127:O127 N126">
    <cfRule type="cellIs" dxfId="395" priority="3653" stopIfTrue="1" operator="equal">
      <formula>"Black RAL 9005"</formula>
    </cfRule>
    <cfRule type="cellIs" dxfId="394" priority="3654" stopIfTrue="1" operator="equal">
      <formula>"Dark gray RAL 7011"</formula>
    </cfRule>
    <cfRule type="cellIs" dxfId="393" priority="3655" stopIfTrue="1" operator="equal">
      <formula>"Gray RAL 7001"</formula>
    </cfRule>
    <cfRule type="cellIs" dxfId="392" priority="3656" stopIfTrue="1" operator="equal">
      <formula>"Mint RAL 6027"</formula>
    </cfRule>
    <cfRule type="cellIs" dxfId="391" priority="3657" stopIfTrue="1" operator="equal">
      <formula>"Light green RAL 6018"</formula>
    </cfRule>
    <cfRule type="cellIs" dxfId="390" priority="3658" stopIfTrue="1" operator="equal">
      <formula>"Green RAL 6002"</formula>
    </cfRule>
    <cfRule type="cellIs" dxfId="389" priority="3659" stopIfTrue="1" operator="equal">
      <formula>"Light blue RAL 5015"</formula>
    </cfRule>
    <cfRule type="cellIs" dxfId="388" priority="3660" stopIfTrue="1" operator="equal">
      <formula>"Dark blue RAL 5005"</formula>
    </cfRule>
    <cfRule type="cellIs" dxfId="387" priority="3661" stopIfTrue="1" operator="equal">
      <formula>"Violet RAL 4008"</formula>
    </cfRule>
    <cfRule type="cellIs" dxfId="386" priority="3662" stopIfTrue="1" operator="equal">
      <formula>"Orange RAL 2004"</formula>
    </cfRule>
    <cfRule type="cellIs" dxfId="385" priority="3663" stopIfTrue="1" operator="equal">
      <formula>"Red RAL 3020"</formula>
    </cfRule>
    <cfRule type="cellIs" dxfId="384" priority="3664" operator="equal">
      <formula>"Yellow RAL 1023"</formula>
    </cfRule>
  </conditionalFormatting>
  <conditionalFormatting sqref="N131:O131 N130">
    <cfRule type="cellIs" dxfId="383" priority="3641" stopIfTrue="1" operator="equal">
      <formula>"Black RAL 9005"</formula>
    </cfRule>
    <cfRule type="cellIs" dxfId="382" priority="3642" stopIfTrue="1" operator="equal">
      <formula>"Dark gray RAL 7011"</formula>
    </cfRule>
    <cfRule type="cellIs" dxfId="381" priority="3643" stopIfTrue="1" operator="equal">
      <formula>"Gray RAL 7001"</formula>
    </cfRule>
    <cfRule type="cellIs" dxfId="380" priority="3644" stopIfTrue="1" operator="equal">
      <formula>"Mint RAL 6027"</formula>
    </cfRule>
    <cfRule type="cellIs" dxfId="379" priority="3645" stopIfTrue="1" operator="equal">
      <formula>"Light green RAL 6018"</formula>
    </cfRule>
    <cfRule type="cellIs" dxfId="378" priority="3646" stopIfTrue="1" operator="equal">
      <formula>"Green RAL 6002"</formula>
    </cfRule>
    <cfRule type="cellIs" dxfId="377" priority="3647" stopIfTrue="1" operator="equal">
      <formula>"Light blue RAL 5015"</formula>
    </cfRule>
    <cfRule type="cellIs" dxfId="376" priority="3648" stopIfTrue="1" operator="equal">
      <formula>"Dark blue RAL 5005"</formula>
    </cfRule>
    <cfRule type="cellIs" dxfId="375" priority="3649" stopIfTrue="1" operator="equal">
      <formula>"Violet RAL 4008"</formula>
    </cfRule>
    <cfRule type="cellIs" dxfId="374" priority="3650" stopIfTrue="1" operator="equal">
      <formula>"Orange RAL 2004"</formula>
    </cfRule>
    <cfRule type="cellIs" dxfId="373" priority="3651" stopIfTrue="1" operator="equal">
      <formula>"Red RAL 3020"</formula>
    </cfRule>
    <cfRule type="cellIs" dxfId="372" priority="3652" operator="equal">
      <formula>"Yellow RAL 1023"</formula>
    </cfRule>
  </conditionalFormatting>
  <conditionalFormatting sqref="N79:O79">
    <cfRule type="cellIs" dxfId="371" priority="3617" stopIfTrue="1" operator="equal">
      <formula>"Black RAL 9005"</formula>
    </cfRule>
    <cfRule type="cellIs" dxfId="370" priority="3618" stopIfTrue="1" operator="equal">
      <formula>"Dark gray RAL 7011"</formula>
    </cfRule>
    <cfRule type="cellIs" dxfId="369" priority="3619" stopIfTrue="1" operator="equal">
      <formula>"Gray RAL 7001"</formula>
    </cfRule>
    <cfRule type="cellIs" dxfId="368" priority="3620" stopIfTrue="1" operator="equal">
      <formula>"Mint RAL 6027"</formula>
    </cfRule>
    <cfRule type="cellIs" dxfId="367" priority="3621" stopIfTrue="1" operator="equal">
      <formula>"Light green RAL 6018"</formula>
    </cfRule>
    <cfRule type="cellIs" dxfId="366" priority="3622" stopIfTrue="1" operator="equal">
      <formula>"Green RAL 6002"</formula>
    </cfRule>
    <cfRule type="cellIs" dxfId="365" priority="3623" stopIfTrue="1" operator="equal">
      <formula>"Light blue RAL 5015"</formula>
    </cfRule>
    <cfRule type="cellIs" dxfId="364" priority="3624" stopIfTrue="1" operator="equal">
      <formula>"Dark blue RAL 5005"</formula>
    </cfRule>
    <cfRule type="cellIs" dxfId="363" priority="3625" stopIfTrue="1" operator="equal">
      <formula>"Violet RAL 4008"</formula>
    </cfRule>
    <cfRule type="cellIs" dxfId="362" priority="3626" stopIfTrue="1" operator="equal">
      <formula>"Orange RAL 2004"</formula>
    </cfRule>
    <cfRule type="cellIs" dxfId="361" priority="3627" stopIfTrue="1" operator="equal">
      <formula>"Red RAL 3020"</formula>
    </cfRule>
    <cfRule type="cellIs" dxfId="360" priority="3628" operator="equal">
      <formula>"Yellow RAL 1023"</formula>
    </cfRule>
  </conditionalFormatting>
  <conditionalFormatting sqref="N81:O81">
    <cfRule type="cellIs" dxfId="359" priority="3605" stopIfTrue="1" operator="equal">
      <formula>"Black RAL 9005"</formula>
    </cfRule>
    <cfRule type="cellIs" dxfId="358" priority="3606" stopIfTrue="1" operator="equal">
      <formula>"Dark gray RAL 7011"</formula>
    </cfRule>
    <cfRule type="cellIs" dxfId="357" priority="3607" stopIfTrue="1" operator="equal">
      <formula>"Gray RAL 7001"</formula>
    </cfRule>
    <cfRule type="cellIs" dxfId="356" priority="3608" stopIfTrue="1" operator="equal">
      <formula>"Mint RAL 6027"</formula>
    </cfRule>
    <cfRule type="cellIs" dxfId="355" priority="3609" stopIfTrue="1" operator="equal">
      <formula>"Light green RAL 6018"</formula>
    </cfRule>
    <cfRule type="cellIs" dxfId="354" priority="3610" stopIfTrue="1" operator="equal">
      <formula>"Green RAL 6002"</formula>
    </cfRule>
    <cfRule type="cellIs" dxfId="353" priority="3611" stopIfTrue="1" operator="equal">
      <formula>"Light blue RAL 5015"</formula>
    </cfRule>
    <cfRule type="cellIs" dxfId="352" priority="3612" stopIfTrue="1" operator="equal">
      <formula>"Dark blue RAL 5005"</formula>
    </cfRule>
    <cfRule type="cellIs" dxfId="351" priority="3613" stopIfTrue="1" operator="equal">
      <formula>"Violet RAL 4008"</formula>
    </cfRule>
    <cfRule type="cellIs" dxfId="350" priority="3614" stopIfTrue="1" operator="equal">
      <formula>"Orange RAL 2004"</formula>
    </cfRule>
    <cfRule type="cellIs" dxfId="349" priority="3615" stopIfTrue="1" operator="equal">
      <formula>"Red RAL 3020"</formula>
    </cfRule>
    <cfRule type="cellIs" dxfId="348" priority="3616" operator="equal">
      <formula>"Yellow RAL 1023"</formula>
    </cfRule>
  </conditionalFormatting>
  <conditionalFormatting sqref="N83:O83">
    <cfRule type="cellIs" dxfId="347" priority="3593" stopIfTrue="1" operator="equal">
      <formula>"Black RAL 9005"</formula>
    </cfRule>
    <cfRule type="cellIs" dxfId="346" priority="3594" stopIfTrue="1" operator="equal">
      <formula>"Dark gray RAL 7011"</formula>
    </cfRule>
    <cfRule type="cellIs" dxfId="345" priority="3595" stopIfTrue="1" operator="equal">
      <formula>"Gray RAL 7001"</formula>
    </cfRule>
    <cfRule type="cellIs" dxfId="344" priority="3596" stopIfTrue="1" operator="equal">
      <formula>"Mint RAL 6027"</formula>
    </cfRule>
    <cfRule type="cellIs" dxfId="343" priority="3597" stopIfTrue="1" operator="equal">
      <formula>"Light green RAL 6018"</formula>
    </cfRule>
    <cfRule type="cellIs" dxfId="342" priority="3598" stopIfTrue="1" operator="equal">
      <formula>"Green RAL 6002"</formula>
    </cfRule>
    <cfRule type="cellIs" dxfId="341" priority="3599" stopIfTrue="1" operator="equal">
      <formula>"Light blue RAL 5015"</formula>
    </cfRule>
    <cfRule type="cellIs" dxfId="340" priority="3600" stopIfTrue="1" operator="equal">
      <formula>"Dark blue RAL 5005"</formula>
    </cfRule>
    <cfRule type="cellIs" dxfId="339" priority="3601" stopIfTrue="1" operator="equal">
      <formula>"Violet RAL 4008"</formula>
    </cfRule>
    <cfRule type="cellIs" dxfId="338" priority="3602" stopIfTrue="1" operator="equal">
      <formula>"Orange RAL 2004"</formula>
    </cfRule>
    <cfRule type="cellIs" dxfId="337" priority="3603" stopIfTrue="1" operator="equal">
      <formula>"Red RAL 3020"</formula>
    </cfRule>
    <cfRule type="cellIs" dxfId="336" priority="3604" operator="equal">
      <formula>"Yellow RAL 1023"</formula>
    </cfRule>
  </conditionalFormatting>
  <conditionalFormatting sqref="N87:O87">
    <cfRule type="cellIs" dxfId="335" priority="3569" stopIfTrue="1" operator="equal">
      <formula>"Black RAL 9005"</formula>
    </cfRule>
    <cfRule type="cellIs" dxfId="334" priority="3570" stopIfTrue="1" operator="equal">
      <formula>"Dark gray RAL 7011"</formula>
    </cfRule>
    <cfRule type="cellIs" dxfId="333" priority="3571" stopIfTrue="1" operator="equal">
      <formula>"Gray RAL 7001"</formula>
    </cfRule>
    <cfRule type="cellIs" dxfId="332" priority="3572" stopIfTrue="1" operator="equal">
      <formula>"Mint RAL 6027"</formula>
    </cfRule>
    <cfRule type="cellIs" dxfId="331" priority="3573" stopIfTrue="1" operator="equal">
      <formula>"Light green RAL 6018"</formula>
    </cfRule>
    <cfRule type="cellIs" dxfId="330" priority="3574" stopIfTrue="1" operator="equal">
      <formula>"Green RAL 6002"</formula>
    </cfRule>
    <cfRule type="cellIs" dxfId="329" priority="3575" stopIfTrue="1" operator="equal">
      <formula>"Light blue RAL 5015"</formula>
    </cfRule>
    <cfRule type="cellIs" dxfId="328" priority="3576" stopIfTrue="1" operator="equal">
      <formula>"Dark blue RAL 5005"</formula>
    </cfRule>
    <cfRule type="cellIs" dxfId="327" priority="3577" stopIfTrue="1" operator="equal">
      <formula>"Violet RAL 4008"</formula>
    </cfRule>
    <cfRule type="cellIs" dxfId="326" priority="3578" stopIfTrue="1" operator="equal">
      <formula>"Orange RAL 2004"</formula>
    </cfRule>
    <cfRule type="cellIs" dxfId="325" priority="3579" stopIfTrue="1" operator="equal">
      <formula>"Red RAL 3020"</formula>
    </cfRule>
    <cfRule type="cellIs" dxfId="324" priority="3580" operator="equal">
      <formula>"Yellow RAL 1023"</formula>
    </cfRule>
  </conditionalFormatting>
  <conditionalFormatting sqref="N85:O85">
    <cfRule type="cellIs" dxfId="323" priority="3557" stopIfTrue="1" operator="equal">
      <formula>"Black RAL 9005"</formula>
    </cfRule>
    <cfRule type="cellIs" dxfId="322" priority="3558" stopIfTrue="1" operator="equal">
      <formula>"Dark gray RAL 7011"</formula>
    </cfRule>
    <cfRule type="cellIs" dxfId="321" priority="3559" stopIfTrue="1" operator="equal">
      <formula>"Gray RAL 7001"</formula>
    </cfRule>
    <cfRule type="cellIs" dxfId="320" priority="3560" stopIfTrue="1" operator="equal">
      <formula>"Mint RAL 6027"</formula>
    </cfRule>
    <cfRule type="cellIs" dxfId="319" priority="3561" stopIfTrue="1" operator="equal">
      <formula>"Light green RAL 6018"</formula>
    </cfRule>
    <cfRule type="cellIs" dxfId="318" priority="3562" stopIfTrue="1" operator="equal">
      <formula>"Green RAL 6002"</formula>
    </cfRule>
    <cfRule type="cellIs" dxfId="317" priority="3563" stopIfTrue="1" operator="equal">
      <formula>"Light blue RAL 5015"</formula>
    </cfRule>
    <cfRule type="cellIs" dxfId="316" priority="3564" stopIfTrue="1" operator="equal">
      <formula>"Dark blue RAL 5005"</formula>
    </cfRule>
    <cfRule type="cellIs" dxfId="315" priority="3565" stopIfTrue="1" operator="equal">
      <formula>"Violet RAL 4008"</formula>
    </cfRule>
    <cfRule type="cellIs" dxfId="314" priority="3566" stopIfTrue="1" operator="equal">
      <formula>"Orange RAL 2004"</formula>
    </cfRule>
    <cfRule type="cellIs" dxfId="313" priority="3567" stopIfTrue="1" operator="equal">
      <formula>"Red RAL 3020"</formula>
    </cfRule>
    <cfRule type="cellIs" dxfId="312" priority="3568" operator="equal">
      <formula>"Yellow RAL 1023"</formula>
    </cfRule>
  </conditionalFormatting>
  <conditionalFormatting sqref="N91:O91">
    <cfRule type="cellIs" dxfId="311" priority="3545" stopIfTrue="1" operator="equal">
      <formula>"Black RAL 9005"</formula>
    </cfRule>
    <cfRule type="cellIs" dxfId="310" priority="3546" stopIfTrue="1" operator="equal">
      <formula>"Dark gray RAL 7011"</formula>
    </cfRule>
    <cfRule type="cellIs" dxfId="309" priority="3547" stopIfTrue="1" operator="equal">
      <formula>"Gray RAL 7001"</formula>
    </cfRule>
    <cfRule type="cellIs" dxfId="308" priority="3548" stopIfTrue="1" operator="equal">
      <formula>"Mint RAL 6027"</formula>
    </cfRule>
    <cfRule type="cellIs" dxfId="307" priority="3549" stopIfTrue="1" operator="equal">
      <formula>"Light green RAL 6018"</formula>
    </cfRule>
    <cfRule type="cellIs" dxfId="306" priority="3550" stopIfTrue="1" operator="equal">
      <formula>"Green RAL 6002"</formula>
    </cfRule>
    <cfRule type="cellIs" dxfId="305" priority="3551" stopIfTrue="1" operator="equal">
      <formula>"Light blue RAL 5015"</formula>
    </cfRule>
    <cfRule type="cellIs" dxfId="304" priority="3552" stopIfTrue="1" operator="equal">
      <formula>"Dark blue RAL 5005"</formula>
    </cfRule>
    <cfRule type="cellIs" dxfId="303" priority="3553" stopIfTrue="1" operator="equal">
      <formula>"Violet RAL 4008"</formula>
    </cfRule>
    <cfRule type="cellIs" dxfId="302" priority="3554" stopIfTrue="1" operator="equal">
      <formula>"Orange RAL 2004"</formula>
    </cfRule>
    <cfRule type="cellIs" dxfId="301" priority="3555" stopIfTrue="1" operator="equal">
      <formula>"Red RAL 3020"</formula>
    </cfRule>
    <cfRule type="cellIs" dxfId="300" priority="3556" operator="equal">
      <formula>"Yellow RAL 1023"</formula>
    </cfRule>
  </conditionalFormatting>
  <conditionalFormatting sqref="N89:O89">
    <cfRule type="cellIs" dxfId="299" priority="3533" stopIfTrue="1" operator="equal">
      <formula>"Black RAL 9005"</formula>
    </cfRule>
    <cfRule type="cellIs" dxfId="298" priority="3534" stopIfTrue="1" operator="equal">
      <formula>"Dark gray RAL 7011"</formula>
    </cfRule>
    <cfRule type="cellIs" dxfId="297" priority="3535" stopIfTrue="1" operator="equal">
      <formula>"Gray RAL 7001"</formula>
    </cfRule>
    <cfRule type="cellIs" dxfId="296" priority="3536" stopIfTrue="1" operator="equal">
      <formula>"Mint RAL 6027"</formula>
    </cfRule>
    <cfRule type="cellIs" dxfId="295" priority="3537" stopIfTrue="1" operator="equal">
      <formula>"Light green RAL 6018"</formula>
    </cfRule>
    <cfRule type="cellIs" dxfId="294" priority="3538" stopIfTrue="1" operator="equal">
      <formula>"Green RAL 6002"</formula>
    </cfRule>
    <cfRule type="cellIs" dxfId="293" priority="3539" stopIfTrue="1" operator="equal">
      <formula>"Light blue RAL 5015"</formula>
    </cfRule>
    <cfRule type="cellIs" dxfId="292" priority="3540" stopIfTrue="1" operator="equal">
      <formula>"Dark blue RAL 5005"</formula>
    </cfRule>
    <cfRule type="cellIs" dxfId="291" priority="3541" stopIfTrue="1" operator="equal">
      <formula>"Violet RAL 4008"</formula>
    </cfRule>
    <cfRule type="cellIs" dxfId="290" priority="3542" stopIfTrue="1" operator="equal">
      <formula>"Orange RAL 2004"</formula>
    </cfRule>
    <cfRule type="cellIs" dxfId="289" priority="3543" stopIfTrue="1" operator="equal">
      <formula>"Red RAL 3020"</formula>
    </cfRule>
    <cfRule type="cellIs" dxfId="288" priority="3544" operator="equal">
      <formula>"Yellow RAL 1023"</formula>
    </cfRule>
  </conditionalFormatting>
  <conditionalFormatting sqref="N93:O93">
    <cfRule type="cellIs" dxfId="287" priority="3521" stopIfTrue="1" operator="equal">
      <formula>"Black RAL 9005"</formula>
    </cfRule>
    <cfRule type="cellIs" dxfId="286" priority="3522" stopIfTrue="1" operator="equal">
      <formula>"Dark gray RAL 7011"</formula>
    </cfRule>
    <cfRule type="cellIs" dxfId="285" priority="3523" stopIfTrue="1" operator="equal">
      <formula>"Gray RAL 7001"</formula>
    </cfRule>
    <cfRule type="cellIs" dxfId="284" priority="3524" stopIfTrue="1" operator="equal">
      <formula>"Mint RAL 6027"</formula>
    </cfRule>
    <cfRule type="cellIs" dxfId="283" priority="3525" stopIfTrue="1" operator="equal">
      <formula>"Light green RAL 6018"</formula>
    </cfRule>
    <cfRule type="cellIs" dxfId="282" priority="3526" stopIfTrue="1" operator="equal">
      <formula>"Green RAL 6002"</formula>
    </cfRule>
    <cfRule type="cellIs" dxfId="281" priority="3527" stopIfTrue="1" operator="equal">
      <formula>"Light blue RAL 5015"</formula>
    </cfRule>
    <cfRule type="cellIs" dxfId="280" priority="3528" stopIfTrue="1" operator="equal">
      <formula>"Dark blue RAL 5005"</formula>
    </cfRule>
    <cfRule type="cellIs" dxfId="279" priority="3529" stopIfTrue="1" operator="equal">
      <formula>"Violet RAL 4008"</formula>
    </cfRule>
    <cfRule type="cellIs" dxfId="278" priority="3530" stopIfTrue="1" operator="equal">
      <formula>"Orange RAL 2004"</formula>
    </cfRule>
    <cfRule type="cellIs" dxfId="277" priority="3531" stopIfTrue="1" operator="equal">
      <formula>"Red RAL 3020"</formula>
    </cfRule>
    <cfRule type="cellIs" dxfId="276" priority="3532" operator="equal">
      <formula>"Yellow RAL 1023"</formula>
    </cfRule>
  </conditionalFormatting>
  <conditionalFormatting sqref="N78:O78">
    <cfRule type="cellIs" dxfId="275" priority="2361" stopIfTrue="1" operator="equal">
      <formula>"Black RAL 9005"</formula>
    </cfRule>
    <cfRule type="cellIs" dxfId="274" priority="2362" stopIfTrue="1" operator="equal">
      <formula>"Dark gray RAL 7011"</formula>
    </cfRule>
    <cfRule type="cellIs" dxfId="273" priority="2363" stopIfTrue="1" operator="equal">
      <formula>"Gray RAL 7001"</formula>
    </cfRule>
    <cfRule type="cellIs" dxfId="272" priority="2364" stopIfTrue="1" operator="equal">
      <formula>"Mint RAL 6027"</formula>
    </cfRule>
    <cfRule type="cellIs" dxfId="271" priority="2365" stopIfTrue="1" operator="equal">
      <formula>"Light green RAL 6018"</formula>
    </cfRule>
    <cfRule type="cellIs" dxfId="270" priority="2366" stopIfTrue="1" operator="equal">
      <formula>"Green RAL 6002"</formula>
    </cfRule>
    <cfRule type="cellIs" dxfId="269" priority="2367" stopIfTrue="1" operator="equal">
      <formula>"Light blue RAL 5015"</formula>
    </cfRule>
    <cfRule type="cellIs" dxfId="268" priority="2368" stopIfTrue="1" operator="equal">
      <formula>"Dark blue RAL 5005"</formula>
    </cfRule>
    <cfRule type="cellIs" dxfId="267" priority="2369" stopIfTrue="1" operator="equal">
      <formula>"Violet RAL 4008"</formula>
    </cfRule>
    <cfRule type="cellIs" dxfId="266" priority="2370" stopIfTrue="1" operator="equal">
      <formula>"Orange RAL 2004"</formula>
    </cfRule>
    <cfRule type="cellIs" dxfId="265" priority="2371" stopIfTrue="1" operator="equal">
      <formula>"Red RAL 3020"</formula>
    </cfRule>
    <cfRule type="cellIs" dxfId="264" priority="2372" operator="equal">
      <formula>"Yellow RAL 1023"</formula>
    </cfRule>
  </conditionalFormatting>
  <conditionalFormatting sqref="N134:O134">
    <cfRule type="cellIs" dxfId="263" priority="2253" stopIfTrue="1" operator="equal">
      <formula>"Black RAL 9005"</formula>
    </cfRule>
    <cfRule type="cellIs" dxfId="262" priority="2254" stopIfTrue="1" operator="equal">
      <formula>"Dark gray RAL 7011"</formula>
    </cfRule>
    <cfRule type="cellIs" dxfId="261" priority="2255" stopIfTrue="1" operator="equal">
      <formula>"Gray RAL 7001"</formula>
    </cfRule>
    <cfRule type="cellIs" dxfId="260" priority="2256" stopIfTrue="1" operator="equal">
      <formula>"Mint RAL 6027"</formula>
    </cfRule>
    <cfRule type="cellIs" dxfId="259" priority="2257" stopIfTrue="1" operator="equal">
      <formula>"Light green RAL 6018"</formula>
    </cfRule>
    <cfRule type="cellIs" dxfId="258" priority="2258" stopIfTrue="1" operator="equal">
      <formula>"Green RAL 6002"</formula>
    </cfRule>
    <cfRule type="cellIs" dxfId="257" priority="2259" stopIfTrue="1" operator="equal">
      <formula>"Light blue RAL 5015"</formula>
    </cfRule>
    <cfRule type="cellIs" dxfId="256" priority="2260" stopIfTrue="1" operator="equal">
      <formula>"Dark blue RAL 5005"</formula>
    </cfRule>
    <cfRule type="cellIs" dxfId="255" priority="2261" stopIfTrue="1" operator="equal">
      <formula>"Violet RAL 4008"</formula>
    </cfRule>
    <cfRule type="cellIs" dxfId="254" priority="2262" stopIfTrue="1" operator="equal">
      <formula>"Orange RAL 2004"</formula>
    </cfRule>
    <cfRule type="cellIs" dxfId="253" priority="2263" stopIfTrue="1" operator="equal">
      <formula>"Red RAL 3020"</formula>
    </cfRule>
    <cfRule type="cellIs" dxfId="252" priority="2264" operator="equal">
      <formula>"Yellow RAL 1023"</formula>
    </cfRule>
  </conditionalFormatting>
  <conditionalFormatting sqref="N82">
    <cfRule type="cellIs" dxfId="251" priority="2337" stopIfTrue="1" operator="equal">
      <formula>"Black RAL 9005"</formula>
    </cfRule>
    <cfRule type="cellIs" dxfId="250" priority="2338" stopIfTrue="1" operator="equal">
      <formula>"Dark gray RAL 7011"</formula>
    </cfRule>
    <cfRule type="cellIs" dxfId="249" priority="2339" stopIfTrue="1" operator="equal">
      <formula>"Gray RAL 7001"</formula>
    </cfRule>
    <cfRule type="cellIs" dxfId="248" priority="2340" stopIfTrue="1" operator="equal">
      <formula>"Mint RAL 6027"</formula>
    </cfRule>
    <cfRule type="cellIs" dxfId="247" priority="2341" stopIfTrue="1" operator="equal">
      <formula>"Light green RAL 6018"</formula>
    </cfRule>
    <cfRule type="cellIs" dxfId="246" priority="2342" stopIfTrue="1" operator="equal">
      <formula>"Green RAL 6002"</formula>
    </cfRule>
    <cfRule type="cellIs" dxfId="245" priority="2343" stopIfTrue="1" operator="equal">
      <formula>"Light blue RAL 5015"</formula>
    </cfRule>
    <cfRule type="cellIs" dxfId="244" priority="2344" stopIfTrue="1" operator="equal">
      <formula>"Dark blue RAL 5005"</formula>
    </cfRule>
    <cfRule type="cellIs" dxfId="243" priority="2345" stopIfTrue="1" operator="equal">
      <formula>"Violet RAL 4008"</formula>
    </cfRule>
    <cfRule type="cellIs" dxfId="242" priority="2346" stopIfTrue="1" operator="equal">
      <formula>"Orange RAL 2004"</formula>
    </cfRule>
    <cfRule type="cellIs" dxfId="241" priority="2347" stopIfTrue="1" operator="equal">
      <formula>"Red RAL 3020"</formula>
    </cfRule>
    <cfRule type="cellIs" dxfId="240" priority="2348" operator="equal">
      <formula>"Yellow RAL 1023"</formula>
    </cfRule>
  </conditionalFormatting>
  <conditionalFormatting sqref="N84">
    <cfRule type="cellIs" dxfId="239" priority="2325" stopIfTrue="1" operator="equal">
      <formula>"Black RAL 9005"</formula>
    </cfRule>
    <cfRule type="cellIs" dxfId="238" priority="2326" stopIfTrue="1" operator="equal">
      <formula>"Dark gray RAL 7011"</formula>
    </cfRule>
    <cfRule type="cellIs" dxfId="237" priority="2327" stopIfTrue="1" operator="equal">
      <formula>"Gray RAL 7001"</formula>
    </cfRule>
    <cfRule type="cellIs" dxfId="236" priority="2328" stopIfTrue="1" operator="equal">
      <formula>"Mint RAL 6027"</formula>
    </cfRule>
    <cfRule type="cellIs" dxfId="235" priority="2329" stopIfTrue="1" operator="equal">
      <formula>"Light green RAL 6018"</formula>
    </cfRule>
    <cfRule type="cellIs" dxfId="234" priority="2330" stopIfTrue="1" operator="equal">
      <formula>"Green RAL 6002"</formula>
    </cfRule>
    <cfRule type="cellIs" dxfId="233" priority="2331" stopIfTrue="1" operator="equal">
      <formula>"Light blue RAL 5015"</formula>
    </cfRule>
    <cfRule type="cellIs" dxfId="232" priority="2332" stopIfTrue="1" operator="equal">
      <formula>"Dark blue RAL 5005"</formula>
    </cfRule>
    <cfRule type="cellIs" dxfId="231" priority="2333" stopIfTrue="1" operator="equal">
      <formula>"Violet RAL 4008"</formula>
    </cfRule>
    <cfRule type="cellIs" dxfId="230" priority="2334" stopIfTrue="1" operator="equal">
      <formula>"Orange RAL 2004"</formula>
    </cfRule>
    <cfRule type="cellIs" dxfId="229" priority="2335" stopIfTrue="1" operator="equal">
      <formula>"Red RAL 3020"</formula>
    </cfRule>
    <cfRule type="cellIs" dxfId="228" priority="2336" operator="equal">
      <formula>"Yellow RAL 1023"</formula>
    </cfRule>
  </conditionalFormatting>
  <conditionalFormatting sqref="N86">
    <cfRule type="cellIs" dxfId="227" priority="2313" stopIfTrue="1" operator="equal">
      <formula>"Black RAL 9005"</formula>
    </cfRule>
    <cfRule type="cellIs" dxfId="226" priority="2314" stopIfTrue="1" operator="equal">
      <formula>"Dark gray RAL 7011"</formula>
    </cfRule>
    <cfRule type="cellIs" dxfId="225" priority="2315" stopIfTrue="1" operator="equal">
      <formula>"Gray RAL 7001"</formula>
    </cfRule>
    <cfRule type="cellIs" dxfId="224" priority="2316" stopIfTrue="1" operator="equal">
      <formula>"Mint RAL 6027"</formula>
    </cfRule>
    <cfRule type="cellIs" dxfId="223" priority="2317" stopIfTrue="1" operator="equal">
      <formula>"Light green RAL 6018"</formula>
    </cfRule>
    <cfRule type="cellIs" dxfId="222" priority="2318" stopIfTrue="1" operator="equal">
      <formula>"Green RAL 6002"</formula>
    </cfRule>
    <cfRule type="cellIs" dxfId="221" priority="2319" stopIfTrue="1" operator="equal">
      <formula>"Light blue RAL 5015"</formula>
    </cfRule>
    <cfRule type="cellIs" dxfId="220" priority="2320" stopIfTrue="1" operator="equal">
      <formula>"Dark blue RAL 5005"</formula>
    </cfRule>
    <cfRule type="cellIs" dxfId="219" priority="2321" stopIfTrue="1" operator="equal">
      <formula>"Violet RAL 4008"</formula>
    </cfRule>
    <cfRule type="cellIs" dxfId="218" priority="2322" stopIfTrue="1" operator="equal">
      <formula>"Orange RAL 2004"</formula>
    </cfRule>
    <cfRule type="cellIs" dxfId="217" priority="2323" stopIfTrue="1" operator="equal">
      <formula>"Red RAL 3020"</formula>
    </cfRule>
    <cfRule type="cellIs" dxfId="216" priority="2324" operator="equal">
      <formula>"Yellow RAL 1023"</formula>
    </cfRule>
  </conditionalFormatting>
  <conditionalFormatting sqref="N80:O80">
    <cfRule type="cellIs" dxfId="215" priority="2349" stopIfTrue="1" operator="equal">
      <formula>"Black RAL 9005"</formula>
    </cfRule>
    <cfRule type="cellIs" dxfId="214" priority="2350" stopIfTrue="1" operator="equal">
      <formula>"Dark gray RAL 7011"</formula>
    </cfRule>
    <cfRule type="cellIs" dxfId="213" priority="2351" stopIfTrue="1" operator="equal">
      <formula>"Gray RAL 7001"</formula>
    </cfRule>
    <cfRule type="cellIs" dxfId="212" priority="2352" stopIfTrue="1" operator="equal">
      <formula>"Mint RAL 6027"</formula>
    </cfRule>
    <cfRule type="cellIs" dxfId="211" priority="2353" stopIfTrue="1" operator="equal">
      <formula>"Light green RAL 6018"</formula>
    </cfRule>
    <cfRule type="cellIs" dxfId="210" priority="2354" stopIfTrue="1" operator="equal">
      <formula>"Green RAL 6002"</formula>
    </cfRule>
    <cfRule type="cellIs" dxfId="209" priority="2355" stopIfTrue="1" operator="equal">
      <formula>"Light blue RAL 5015"</formula>
    </cfRule>
    <cfRule type="cellIs" dxfId="208" priority="2356" stopIfTrue="1" operator="equal">
      <formula>"Dark blue RAL 5005"</formula>
    </cfRule>
    <cfRule type="cellIs" dxfId="207" priority="2357" stopIfTrue="1" operator="equal">
      <formula>"Violet RAL 4008"</formula>
    </cfRule>
    <cfRule type="cellIs" dxfId="206" priority="2358" stopIfTrue="1" operator="equal">
      <formula>"Orange RAL 2004"</formula>
    </cfRule>
    <cfRule type="cellIs" dxfId="205" priority="2359" stopIfTrue="1" operator="equal">
      <formula>"Red RAL 3020"</formula>
    </cfRule>
    <cfRule type="cellIs" dxfId="204" priority="2360" operator="equal">
      <formula>"Yellow RAL 1023"</formula>
    </cfRule>
  </conditionalFormatting>
  <conditionalFormatting sqref="N88">
    <cfRule type="cellIs" dxfId="203" priority="2301" stopIfTrue="1" operator="equal">
      <formula>"Black RAL 9005"</formula>
    </cfRule>
    <cfRule type="cellIs" dxfId="202" priority="2302" stopIfTrue="1" operator="equal">
      <formula>"Dark gray RAL 7011"</formula>
    </cfRule>
    <cfRule type="cellIs" dxfId="201" priority="2303" stopIfTrue="1" operator="equal">
      <formula>"Gray RAL 7001"</formula>
    </cfRule>
    <cfRule type="cellIs" dxfId="200" priority="2304" stopIfTrue="1" operator="equal">
      <formula>"Mint RAL 6027"</formula>
    </cfRule>
    <cfRule type="cellIs" dxfId="199" priority="2305" stopIfTrue="1" operator="equal">
      <formula>"Light green RAL 6018"</formula>
    </cfRule>
    <cfRule type="cellIs" dxfId="198" priority="2306" stopIfTrue="1" operator="equal">
      <formula>"Green RAL 6002"</formula>
    </cfRule>
    <cfRule type="cellIs" dxfId="197" priority="2307" stopIfTrue="1" operator="equal">
      <formula>"Light blue RAL 5015"</formula>
    </cfRule>
    <cfRule type="cellIs" dxfId="196" priority="2308" stopIfTrue="1" operator="equal">
      <formula>"Dark blue RAL 5005"</formula>
    </cfRule>
    <cfRule type="cellIs" dxfId="195" priority="2309" stopIfTrue="1" operator="equal">
      <formula>"Violet RAL 4008"</formula>
    </cfRule>
    <cfRule type="cellIs" dxfId="194" priority="2310" stopIfTrue="1" operator="equal">
      <formula>"Orange RAL 2004"</formula>
    </cfRule>
    <cfRule type="cellIs" dxfId="193" priority="2311" stopIfTrue="1" operator="equal">
      <formula>"Red RAL 3020"</formula>
    </cfRule>
    <cfRule type="cellIs" dxfId="192" priority="2312" operator="equal">
      <formula>"Yellow RAL 1023"</formula>
    </cfRule>
  </conditionalFormatting>
  <conditionalFormatting sqref="N90">
    <cfRule type="cellIs" dxfId="191" priority="2289" stopIfTrue="1" operator="equal">
      <formula>"Black RAL 9005"</formula>
    </cfRule>
    <cfRule type="cellIs" dxfId="190" priority="2290" stopIfTrue="1" operator="equal">
      <formula>"Dark gray RAL 7011"</formula>
    </cfRule>
    <cfRule type="cellIs" dxfId="189" priority="2291" stopIfTrue="1" operator="equal">
      <formula>"Gray RAL 7001"</formula>
    </cfRule>
    <cfRule type="cellIs" dxfId="188" priority="2292" stopIfTrue="1" operator="equal">
      <formula>"Mint RAL 6027"</formula>
    </cfRule>
    <cfRule type="cellIs" dxfId="187" priority="2293" stopIfTrue="1" operator="equal">
      <formula>"Light green RAL 6018"</formula>
    </cfRule>
    <cfRule type="cellIs" dxfId="186" priority="2294" stopIfTrue="1" operator="equal">
      <formula>"Green RAL 6002"</formula>
    </cfRule>
    <cfRule type="cellIs" dxfId="185" priority="2295" stopIfTrue="1" operator="equal">
      <formula>"Light blue RAL 5015"</formula>
    </cfRule>
    <cfRule type="cellIs" dxfId="184" priority="2296" stopIfTrue="1" operator="equal">
      <formula>"Dark blue RAL 5005"</formula>
    </cfRule>
    <cfRule type="cellIs" dxfId="183" priority="2297" stopIfTrue="1" operator="equal">
      <formula>"Violet RAL 4008"</formula>
    </cfRule>
    <cfRule type="cellIs" dxfId="182" priority="2298" stopIfTrue="1" operator="equal">
      <formula>"Orange RAL 2004"</formula>
    </cfRule>
    <cfRule type="cellIs" dxfId="181" priority="2299" stopIfTrue="1" operator="equal">
      <formula>"Red RAL 3020"</formula>
    </cfRule>
    <cfRule type="cellIs" dxfId="180" priority="2300" operator="equal">
      <formula>"Yellow RAL 1023"</formula>
    </cfRule>
  </conditionalFormatting>
  <conditionalFormatting sqref="N92">
    <cfRule type="cellIs" dxfId="179" priority="2277" stopIfTrue="1" operator="equal">
      <formula>"Black RAL 9005"</formula>
    </cfRule>
    <cfRule type="cellIs" dxfId="178" priority="2278" stopIfTrue="1" operator="equal">
      <formula>"Dark gray RAL 7011"</formula>
    </cfRule>
    <cfRule type="cellIs" dxfId="177" priority="2279" stopIfTrue="1" operator="equal">
      <formula>"Gray RAL 7001"</formula>
    </cfRule>
    <cfRule type="cellIs" dxfId="176" priority="2280" stopIfTrue="1" operator="equal">
      <formula>"Mint RAL 6027"</formula>
    </cfRule>
    <cfRule type="cellIs" dxfId="175" priority="2281" stopIfTrue="1" operator="equal">
      <formula>"Light green RAL 6018"</formula>
    </cfRule>
    <cfRule type="cellIs" dxfId="174" priority="2282" stopIfTrue="1" operator="equal">
      <formula>"Green RAL 6002"</formula>
    </cfRule>
    <cfRule type="cellIs" dxfId="173" priority="2283" stopIfTrue="1" operator="equal">
      <formula>"Light blue RAL 5015"</formula>
    </cfRule>
    <cfRule type="cellIs" dxfId="172" priority="2284" stopIfTrue="1" operator="equal">
      <formula>"Dark blue RAL 5005"</formula>
    </cfRule>
    <cfRule type="cellIs" dxfId="171" priority="2285" stopIfTrue="1" operator="equal">
      <formula>"Violet RAL 4008"</formula>
    </cfRule>
    <cfRule type="cellIs" dxfId="170" priority="2286" stopIfTrue="1" operator="equal">
      <formula>"Orange RAL 2004"</formula>
    </cfRule>
    <cfRule type="cellIs" dxfId="169" priority="2287" stopIfTrue="1" operator="equal">
      <formula>"Red RAL 3020"</formula>
    </cfRule>
    <cfRule type="cellIs" dxfId="168" priority="2288" operator="equal">
      <formula>"Yellow RAL 1023"</formula>
    </cfRule>
  </conditionalFormatting>
  <conditionalFormatting sqref="N135:O135">
    <cfRule type="cellIs" dxfId="167" priority="2265" stopIfTrue="1" operator="equal">
      <formula>"Black RAL 9005"</formula>
    </cfRule>
    <cfRule type="cellIs" dxfId="166" priority="2266" stopIfTrue="1" operator="equal">
      <formula>"Dark gray RAL 7011"</formula>
    </cfRule>
    <cfRule type="cellIs" dxfId="165" priority="2267" stopIfTrue="1" operator="equal">
      <formula>"Gray RAL 7001"</formula>
    </cfRule>
    <cfRule type="cellIs" dxfId="164" priority="2268" stopIfTrue="1" operator="equal">
      <formula>"Mint RAL 6027"</formula>
    </cfRule>
    <cfRule type="cellIs" dxfId="163" priority="2269" stopIfTrue="1" operator="equal">
      <formula>"Light green RAL 6018"</formula>
    </cfRule>
    <cfRule type="cellIs" dxfId="162" priority="2270" stopIfTrue="1" operator="equal">
      <formula>"Green RAL 6002"</formula>
    </cfRule>
    <cfRule type="cellIs" dxfId="161" priority="2271" stopIfTrue="1" operator="equal">
      <formula>"Light blue RAL 5015"</formula>
    </cfRule>
    <cfRule type="cellIs" dxfId="160" priority="2272" stopIfTrue="1" operator="equal">
      <formula>"Dark blue RAL 5005"</formula>
    </cfRule>
    <cfRule type="cellIs" dxfId="159" priority="2273" stopIfTrue="1" operator="equal">
      <formula>"Violet RAL 4008"</formula>
    </cfRule>
    <cfRule type="cellIs" dxfId="158" priority="2274" stopIfTrue="1" operator="equal">
      <formula>"Orange RAL 2004"</formula>
    </cfRule>
    <cfRule type="cellIs" dxfId="157" priority="2275" stopIfTrue="1" operator="equal">
      <formula>"Red RAL 3020"</formula>
    </cfRule>
    <cfRule type="cellIs" dxfId="156" priority="2276" operator="equal">
      <formula>"Yellow RAL 1023"</formula>
    </cfRule>
  </conditionalFormatting>
  <conditionalFormatting sqref="N52:O53">
    <cfRule type="cellIs" dxfId="155" priority="2217" stopIfTrue="1" operator="equal">
      <formula>"Black RAL 9005"</formula>
    </cfRule>
    <cfRule type="cellIs" dxfId="154" priority="2218" stopIfTrue="1" operator="equal">
      <formula>"Dark gray RAL 7011"</formula>
    </cfRule>
    <cfRule type="cellIs" dxfId="153" priority="2219" stopIfTrue="1" operator="equal">
      <formula>"Gray RAL 7001"</formula>
    </cfRule>
    <cfRule type="cellIs" dxfId="152" priority="2220" stopIfTrue="1" operator="equal">
      <formula>"Mint RAL 6027"</formula>
    </cfRule>
    <cfRule type="cellIs" dxfId="151" priority="2221" stopIfTrue="1" operator="equal">
      <formula>"Light green RAL 6018"</formula>
    </cfRule>
    <cfRule type="cellIs" dxfId="150" priority="2222" stopIfTrue="1" operator="equal">
      <formula>"Green RAL 6002"</formula>
    </cfRule>
    <cfRule type="cellIs" dxfId="149" priority="2223" stopIfTrue="1" operator="equal">
      <formula>"Light blue RAL 5015"</formula>
    </cfRule>
    <cfRule type="cellIs" dxfId="148" priority="2224" stopIfTrue="1" operator="equal">
      <formula>"Dark blue RAL 5005"</formula>
    </cfRule>
    <cfRule type="cellIs" dxfId="147" priority="2225" stopIfTrue="1" operator="equal">
      <formula>"Violet RAL 4008"</formula>
    </cfRule>
    <cfRule type="cellIs" dxfId="146" priority="2226" stopIfTrue="1" operator="equal">
      <formula>"Orange RAL 2004"</formula>
    </cfRule>
    <cfRule type="cellIs" dxfId="145" priority="2227" stopIfTrue="1" operator="equal">
      <formula>"Red RAL 3020"</formula>
    </cfRule>
    <cfRule type="cellIs" dxfId="144" priority="2228" operator="equal">
      <formula>"Yellow RAL 1023"</formula>
    </cfRule>
  </conditionalFormatting>
  <conditionalFormatting sqref="N136">
    <cfRule type="cellIs" dxfId="143" priority="2145" stopIfTrue="1" operator="equal">
      <formula>"Black RAL 9005"</formula>
    </cfRule>
    <cfRule type="cellIs" dxfId="142" priority="2146" stopIfTrue="1" operator="equal">
      <formula>"Dark gray RAL 7011"</formula>
    </cfRule>
    <cfRule type="cellIs" dxfId="141" priority="2147" stopIfTrue="1" operator="equal">
      <formula>"Gray RAL 7001"</formula>
    </cfRule>
    <cfRule type="cellIs" dxfId="140" priority="2148" stopIfTrue="1" operator="equal">
      <formula>"Mint RAL 6027"</formula>
    </cfRule>
    <cfRule type="cellIs" dxfId="139" priority="2149" stopIfTrue="1" operator="equal">
      <formula>"Light green RAL 6018"</formula>
    </cfRule>
    <cfRule type="cellIs" dxfId="138" priority="2150" stopIfTrue="1" operator="equal">
      <formula>"Green RAL 6002"</formula>
    </cfRule>
    <cfRule type="cellIs" dxfId="137" priority="2151" stopIfTrue="1" operator="equal">
      <formula>"Light blue RAL 5015"</formula>
    </cfRule>
    <cfRule type="cellIs" dxfId="136" priority="2152" stopIfTrue="1" operator="equal">
      <formula>"Dark blue RAL 5005"</formula>
    </cfRule>
    <cfRule type="cellIs" dxfId="135" priority="2153" stopIfTrue="1" operator="equal">
      <formula>"Violet RAL 4008"</formula>
    </cfRule>
    <cfRule type="cellIs" dxfId="134" priority="2154" stopIfTrue="1" operator="equal">
      <formula>"Orange RAL 2004"</formula>
    </cfRule>
    <cfRule type="cellIs" dxfId="133" priority="2155" stopIfTrue="1" operator="equal">
      <formula>"Red RAL 3020"</formula>
    </cfRule>
    <cfRule type="cellIs" dxfId="132" priority="2156" operator="equal">
      <formula>"Yellow RAL 1023"</formula>
    </cfRule>
  </conditionalFormatting>
  <conditionalFormatting sqref="N137:O137">
    <cfRule type="cellIs" dxfId="131" priority="2157" stopIfTrue="1" operator="equal">
      <formula>"Black RAL 9005"</formula>
    </cfRule>
    <cfRule type="cellIs" dxfId="130" priority="2158" stopIfTrue="1" operator="equal">
      <formula>"Dark gray RAL 7011"</formula>
    </cfRule>
    <cfRule type="cellIs" dxfId="129" priority="2159" stopIfTrue="1" operator="equal">
      <formula>"Gray RAL 7001"</formula>
    </cfRule>
    <cfRule type="cellIs" dxfId="128" priority="2160" stopIfTrue="1" operator="equal">
      <formula>"Mint RAL 6027"</formula>
    </cfRule>
    <cfRule type="cellIs" dxfId="127" priority="2161" stopIfTrue="1" operator="equal">
      <formula>"Light green RAL 6018"</formula>
    </cfRule>
    <cfRule type="cellIs" dxfId="126" priority="2162" stopIfTrue="1" operator="equal">
      <formula>"Green RAL 6002"</formula>
    </cfRule>
    <cfRule type="cellIs" dxfId="125" priority="2163" stopIfTrue="1" operator="equal">
      <formula>"Light blue RAL 5015"</formula>
    </cfRule>
    <cfRule type="cellIs" dxfId="124" priority="2164" stopIfTrue="1" operator="equal">
      <formula>"Dark blue RAL 5005"</formula>
    </cfRule>
    <cfRule type="cellIs" dxfId="123" priority="2165" stopIfTrue="1" operator="equal">
      <formula>"Violet RAL 4008"</formula>
    </cfRule>
    <cfRule type="cellIs" dxfId="122" priority="2166" stopIfTrue="1" operator="equal">
      <formula>"Orange RAL 2004"</formula>
    </cfRule>
    <cfRule type="cellIs" dxfId="121" priority="2167" stopIfTrue="1" operator="equal">
      <formula>"Red RAL 3020"</formula>
    </cfRule>
    <cfRule type="cellIs" dxfId="120" priority="2168" operator="equal">
      <formula>"Yellow RAL 1023"</formula>
    </cfRule>
  </conditionalFormatting>
  <conditionalFormatting sqref="N77:O77">
    <cfRule type="cellIs" dxfId="119" priority="2133" stopIfTrue="1" operator="equal">
      <formula>"Black RAL 9005"</formula>
    </cfRule>
    <cfRule type="cellIs" dxfId="118" priority="2134" stopIfTrue="1" operator="equal">
      <formula>"Dark gray RAL 7011"</formula>
    </cfRule>
    <cfRule type="cellIs" dxfId="117" priority="2135" stopIfTrue="1" operator="equal">
      <formula>"Gray RAL 7001"</formula>
    </cfRule>
    <cfRule type="cellIs" dxfId="116" priority="2136" stopIfTrue="1" operator="equal">
      <formula>"Mint RAL 6027"</formula>
    </cfRule>
    <cfRule type="cellIs" dxfId="115" priority="2137" stopIfTrue="1" operator="equal">
      <formula>"Light green RAL 6018"</formula>
    </cfRule>
    <cfRule type="cellIs" dxfId="114" priority="2138" stopIfTrue="1" operator="equal">
      <formula>"Green RAL 6002"</formula>
    </cfRule>
    <cfRule type="cellIs" dxfId="113" priority="2139" stopIfTrue="1" operator="equal">
      <formula>"Light blue RAL 5015"</formula>
    </cfRule>
    <cfRule type="cellIs" dxfId="112" priority="2140" stopIfTrue="1" operator="equal">
      <formula>"Dark blue RAL 5005"</formula>
    </cfRule>
    <cfRule type="cellIs" dxfId="111" priority="2141" stopIfTrue="1" operator="equal">
      <formula>"Violet RAL 4008"</formula>
    </cfRule>
    <cfRule type="cellIs" dxfId="110" priority="2142" stopIfTrue="1" operator="equal">
      <formula>"Orange RAL 2004"</formula>
    </cfRule>
    <cfRule type="cellIs" dxfId="109" priority="2143" stopIfTrue="1" operator="equal">
      <formula>"Red RAL 3020"</formula>
    </cfRule>
    <cfRule type="cellIs" dxfId="108" priority="2144" operator="equal">
      <formula>"Yellow RAL 1023"</formula>
    </cfRule>
  </conditionalFormatting>
  <conditionalFormatting sqref="N76:O76">
    <cfRule type="cellIs" dxfId="107" priority="2109" stopIfTrue="1" operator="equal">
      <formula>"Black RAL 9005"</formula>
    </cfRule>
    <cfRule type="cellIs" dxfId="106" priority="2110" stopIfTrue="1" operator="equal">
      <formula>"Dark gray RAL 7011"</formula>
    </cfRule>
    <cfRule type="cellIs" dxfId="105" priority="2111" stopIfTrue="1" operator="equal">
      <formula>"Gray RAL 7001"</formula>
    </cfRule>
    <cfRule type="cellIs" dxfId="104" priority="2112" stopIfTrue="1" operator="equal">
      <formula>"Mint RAL 6027"</formula>
    </cfRule>
    <cfRule type="cellIs" dxfId="103" priority="2113" stopIfTrue="1" operator="equal">
      <formula>"Light green RAL 6018"</formula>
    </cfRule>
    <cfRule type="cellIs" dxfId="102" priority="2114" stopIfTrue="1" operator="equal">
      <formula>"Green RAL 6002"</formula>
    </cfRule>
    <cfRule type="cellIs" dxfId="101" priority="2115" stopIfTrue="1" operator="equal">
      <formula>"Light blue RAL 5015"</formula>
    </cfRule>
    <cfRule type="cellIs" dxfId="100" priority="2116" stopIfTrue="1" operator="equal">
      <formula>"Dark blue RAL 5005"</formula>
    </cfRule>
    <cfRule type="cellIs" dxfId="99" priority="2117" stopIfTrue="1" operator="equal">
      <formula>"Violet RAL 4008"</formula>
    </cfRule>
    <cfRule type="cellIs" dxfId="98" priority="2118" stopIfTrue="1" operator="equal">
      <formula>"Orange RAL 2004"</formula>
    </cfRule>
    <cfRule type="cellIs" dxfId="97" priority="2119" stopIfTrue="1" operator="equal">
      <formula>"Red RAL 3020"</formula>
    </cfRule>
    <cfRule type="cellIs" dxfId="96" priority="2120" operator="equal">
      <formula>"Yellow RAL 1023"</formula>
    </cfRule>
  </conditionalFormatting>
  <conditionalFormatting sqref="N117:O117">
    <cfRule type="cellIs" dxfId="95" priority="2061" stopIfTrue="1" operator="equal">
      <formula>"Black RAL 9005"</formula>
    </cfRule>
    <cfRule type="cellIs" dxfId="94" priority="2062" stopIfTrue="1" operator="equal">
      <formula>"Dark gray RAL 7011"</formula>
    </cfRule>
    <cfRule type="cellIs" dxfId="93" priority="2063" stopIfTrue="1" operator="equal">
      <formula>"Gray RAL 7001"</formula>
    </cfRule>
    <cfRule type="cellIs" dxfId="92" priority="2064" stopIfTrue="1" operator="equal">
      <formula>"Mint RAL 6027"</formula>
    </cfRule>
    <cfRule type="cellIs" dxfId="91" priority="2065" stopIfTrue="1" operator="equal">
      <formula>"Light green RAL 6018"</formula>
    </cfRule>
    <cfRule type="cellIs" dxfId="90" priority="2066" stopIfTrue="1" operator="equal">
      <formula>"Green RAL 6002"</formula>
    </cfRule>
    <cfRule type="cellIs" dxfId="89" priority="2067" stopIfTrue="1" operator="equal">
      <formula>"Light blue RAL 5015"</formula>
    </cfRule>
    <cfRule type="cellIs" dxfId="88" priority="2068" stopIfTrue="1" operator="equal">
      <formula>"Dark blue RAL 5005"</formula>
    </cfRule>
    <cfRule type="cellIs" dxfId="87" priority="2069" stopIfTrue="1" operator="equal">
      <formula>"Violet RAL 4008"</formula>
    </cfRule>
    <cfRule type="cellIs" dxfId="86" priority="2070" stopIfTrue="1" operator="equal">
      <formula>"Orange RAL 2004"</formula>
    </cfRule>
    <cfRule type="cellIs" dxfId="85" priority="2071" stopIfTrue="1" operator="equal">
      <formula>"Red RAL 3020"</formula>
    </cfRule>
    <cfRule type="cellIs" dxfId="84" priority="2072" operator="equal">
      <formula>"Yellow RAL 1023"</formula>
    </cfRule>
  </conditionalFormatting>
  <conditionalFormatting sqref="N116">
    <cfRule type="cellIs" dxfId="83" priority="2049" stopIfTrue="1" operator="equal">
      <formula>"Black RAL 9005"</formula>
    </cfRule>
    <cfRule type="cellIs" dxfId="82" priority="2050" stopIfTrue="1" operator="equal">
      <formula>"Dark gray RAL 7011"</formula>
    </cfRule>
    <cfRule type="cellIs" dxfId="81" priority="2051" stopIfTrue="1" operator="equal">
      <formula>"Gray RAL 7001"</formula>
    </cfRule>
    <cfRule type="cellIs" dxfId="80" priority="2052" stopIfTrue="1" operator="equal">
      <formula>"Mint RAL 6027"</formula>
    </cfRule>
    <cfRule type="cellIs" dxfId="79" priority="2053" stopIfTrue="1" operator="equal">
      <formula>"Light green RAL 6018"</formula>
    </cfRule>
    <cfRule type="cellIs" dxfId="78" priority="2054" stopIfTrue="1" operator="equal">
      <formula>"Green RAL 6002"</formula>
    </cfRule>
    <cfRule type="cellIs" dxfId="77" priority="2055" stopIfTrue="1" operator="equal">
      <formula>"Light blue RAL 5015"</formula>
    </cfRule>
    <cfRule type="cellIs" dxfId="76" priority="2056" stopIfTrue="1" operator="equal">
      <formula>"Dark blue RAL 5005"</formula>
    </cfRule>
    <cfRule type="cellIs" dxfId="75" priority="2057" stopIfTrue="1" operator="equal">
      <formula>"Violet RAL 4008"</formula>
    </cfRule>
    <cfRule type="cellIs" dxfId="74" priority="2058" stopIfTrue="1" operator="equal">
      <formula>"Orange RAL 2004"</formula>
    </cfRule>
    <cfRule type="cellIs" dxfId="73" priority="2059" stopIfTrue="1" operator="equal">
      <formula>"Red RAL 3020"</formula>
    </cfRule>
    <cfRule type="cellIs" dxfId="72" priority="2060" operator="equal">
      <formula>"Yellow RAL 1023"</formula>
    </cfRule>
  </conditionalFormatting>
  <conditionalFormatting sqref="O82">
    <cfRule type="cellIs" dxfId="71" priority="85" stopIfTrue="1" operator="equal">
      <formula>"Black RAL 9005"</formula>
    </cfRule>
    <cfRule type="cellIs" dxfId="70" priority="86" stopIfTrue="1" operator="equal">
      <formula>"Dark gray RAL 7011"</formula>
    </cfRule>
    <cfRule type="cellIs" dxfId="69" priority="87" stopIfTrue="1" operator="equal">
      <formula>"Gray RAL 7001"</formula>
    </cfRule>
    <cfRule type="cellIs" dxfId="68" priority="88" stopIfTrue="1" operator="equal">
      <formula>"Mint RAL 6027"</formula>
    </cfRule>
    <cfRule type="cellIs" dxfId="67" priority="89" stopIfTrue="1" operator="equal">
      <formula>"Light green RAL 6018"</formula>
    </cfRule>
    <cfRule type="cellIs" dxfId="66" priority="90" stopIfTrue="1" operator="equal">
      <formula>"Green RAL 6002"</formula>
    </cfRule>
    <cfRule type="cellIs" dxfId="65" priority="91" stopIfTrue="1" operator="equal">
      <formula>"Light blue RAL 5015"</formula>
    </cfRule>
    <cfRule type="cellIs" dxfId="64" priority="92" stopIfTrue="1" operator="equal">
      <formula>"Dark blue RAL 5005"</formula>
    </cfRule>
    <cfRule type="cellIs" dxfId="63" priority="93" stopIfTrue="1" operator="equal">
      <formula>"Violet RAL 4008"</formula>
    </cfRule>
    <cfRule type="cellIs" dxfId="62" priority="94" stopIfTrue="1" operator="equal">
      <formula>"Orange RAL 2004"</formula>
    </cfRule>
    <cfRule type="cellIs" dxfId="61" priority="95" stopIfTrue="1" operator="equal">
      <formula>"Red RAL 3020"</formula>
    </cfRule>
    <cfRule type="cellIs" dxfId="60" priority="96" operator="equal">
      <formula>"Yellow RAL 1023"</formula>
    </cfRule>
  </conditionalFormatting>
  <conditionalFormatting sqref="O84">
    <cfRule type="cellIs" dxfId="59" priority="61" stopIfTrue="1" operator="equal">
      <formula>"Black RAL 9005"</formula>
    </cfRule>
    <cfRule type="cellIs" dxfId="58" priority="62" stopIfTrue="1" operator="equal">
      <formula>"Dark gray RAL 7011"</formula>
    </cfRule>
    <cfRule type="cellIs" dxfId="57" priority="63" stopIfTrue="1" operator="equal">
      <formula>"Gray RAL 7001"</formula>
    </cfRule>
    <cfRule type="cellIs" dxfId="56" priority="64" stopIfTrue="1" operator="equal">
      <formula>"Mint RAL 6027"</formula>
    </cfRule>
    <cfRule type="cellIs" dxfId="55" priority="65" stopIfTrue="1" operator="equal">
      <formula>"Light green RAL 6018"</formula>
    </cfRule>
    <cfRule type="cellIs" dxfId="54" priority="66" stopIfTrue="1" operator="equal">
      <formula>"Green RAL 6002"</formula>
    </cfRule>
    <cfRule type="cellIs" dxfId="53" priority="67" stopIfTrue="1" operator="equal">
      <formula>"Light blue RAL 5015"</formula>
    </cfRule>
    <cfRule type="cellIs" dxfId="52" priority="68" stopIfTrue="1" operator="equal">
      <formula>"Dark blue RAL 5005"</formula>
    </cfRule>
    <cfRule type="cellIs" dxfId="51" priority="69" stopIfTrue="1" operator="equal">
      <formula>"Violet RAL 4008"</formula>
    </cfRule>
    <cfRule type="cellIs" dxfId="50" priority="70" stopIfTrue="1" operator="equal">
      <formula>"Orange RAL 2004"</formula>
    </cfRule>
    <cfRule type="cellIs" dxfId="49" priority="71" stopIfTrue="1" operator="equal">
      <formula>"Red RAL 3020"</formula>
    </cfRule>
    <cfRule type="cellIs" dxfId="48" priority="72" operator="equal">
      <formula>"Yellow RAL 1023"</formula>
    </cfRule>
  </conditionalFormatting>
  <conditionalFormatting sqref="O86">
    <cfRule type="cellIs" dxfId="47" priority="49" stopIfTrue="1" operator="equal">
      <formula>"Black RAL 9005"</formula>
    </cfRule>
    <cfRule type="cellIs" dxfId="46" priority="50" stopIfTrue="1" operator="equal">
      <formula>"Dark gray RAL 7011"</formula>
    </cfRule>
    <cfRule type="cellIs" dxfId="45" priority="51" stopIfTrue="1" operator="equal">
      <formula>"Gray RAL 7001"</formula>
    </cfRule>
    <cfRule type="cellIs" dxfId="44" priority="52" stopIfTrue="1" operator="equal">
      <formula>"Mint RAL 6027"</formula>
    </cfRule>
    <cfRule type="cellIs" dxfId="43" priority="53" stopIfTrue="1" operator="equal">
      <formula>"Light green RAL 6018"</formula>
    </cfRule>
    <cfRule type="cellIs" dxfId="42" priority="54" stopIfTrue="1" operator="equal">
      <formula>"Green RAL 6002"</formula>
    </cfRule>
    <cfRule type="cellIs" dxfId="41" priority="55" stopIfTrue="1" operator="equal">
      <formula>"Light blue RAL 5015"</formula>
    </cfRule>
    <cfRule type="cellIs" dxfId="40" priority="56" stopIfTrue="1" operator="equal">
      <formula>"Dark blue RAL 5005"</formula>
    </cfRule>
    <cfRule type="cellIs" dxfId="39" priority="57" stopIfTrue="1" operator="equal">
      <formula>"Violet RAL 4008"</formula>
    </cfRule>
    <cfRule type="cellIs" dxfId="38" priority="58" stopIfTrue="1" operator="equal">
      <formula>"Orange RAL 2004"</formula>
    </cfRule>
    <cfRule type="cellIs" dxfId="37" priority="59" stopIfTrue="1" operator="equal">
      <formula>"Red RAL 3020"</formula>
    </cfRule>
    <cfRule type="cellIs" dxfId="36" priority="60" operator="equal">
      <formula>"Yellow RAL 1023"</formula>
    </cfRule>
  </conditionalFormatting>
  <conditionalFormatting sqref="O88">
    <cfRule type="cellIs" dxfId="35" priority="37" stopIfTrue="1" operator="equal">
      <formula>"Black RAL 9005"</formula>
    </cfRule>
    <cfRule type="cellIs" dxfId="34" priority="38" stopIfTrue="1" operator="equal">
      <formula>"Dark gray RAL 7011"</formula>
    </cfRule>
    <cfRule type="cellIs" dxfId="33" priority="39" stopIfTrue="1" operator="equal">
      <formula>"Gray RAL 7001"</formula>
    </cfRule>
    <cfRule type="cellIs" dxfId="32" priority="40" stopIfTrue="1" operator="equal">
      <formula>"Mint RAL 6027"</formula>
    </cfRule>
    <cfRule type="cellIs" dxfId="31" priority="41" stopIfTrue="1" operator="equal">
      <formula>"Light green RAL 6018"</formula>
    </cfRule>
    <cfRule type="cellIs" dxfId="30" priority="42" stopIfTrue="1" operator="equal">
      <formula>"Green RAL 6002"</formula>
    </cfRule>
    <cfRule type="cellIs" dxfId="29" priority="43" stopIfTrue="1" operator="equal">
      <formula>"Light blue RAL 5015"</formula>
    </cfRule>
    <cfRule type="cellIs" dxfId="28" priority="44" stopIfTrue="1" operator="equal">
      <formula>"Dark blue RAL 5005"</formula>
    </cfRule>
    <cfRule type="cellIs" dxfId="27" priority="45" stopIfTrue="1" operator="equal">
      <formula>"Violet RAL 4008"</formula>
    </cfRule>
    <cfRule type="cellIs" dxfId="26" priority="46" stopIfTrue="1" operator="equal">
      <formula>"Orange RAL 2004"</formula>
    </cfRule>
    <cfRule type="cellIs" dxfId="25" priority="47" stopIfTrue="1" operator="equal">
      <formula>"Red RAL 3020"</formula>
    </cfRule>
    <cfRule type="cellIs" dxfId="24" priority="48" operator="equal">
      <formula>"Yellow RAL 1023"</formula>
    </cfRule>
  </conditionalFormatting>
  <conditionalFormatting sqref="O90">
    <cfRule type="cellIs" dxfId="23" priority="25" stopIfTrue="1" operator="equal">
      <formula>"Black RAL 9005"</formula>
    </cfRule>
    <cfRule type="cellIs" dxfId="22" priority="26" stopIfTrue="1" operator="equal">
      <formula>"Dark gray RAL 7011"</formula>
    </cfRule>
    <cfRule type="cellIs" dxfId="21" priority="27" stopIfTrue="1" operator="equal">
      <formula>"Gray RAL 7001"</formula>
    </cfRule>
    <cfRule type="cellIs" dxfId="20" priority="28" stopIfTrue="1" operator="equal">
      <formula>"Mint RAL 6027"</formula>
    </cfRule>
    <cfRule type="cellIs" dxfId="19" priority="29" stopIfTrue="1" operator="equal">
      <formula>"Light green RAL 6018"</formula>
    </cfRule>
    <cfRule type="cellIs" dxfId="18" priority="30" stopIfTrue="1" operator="equal">
      <formula>"Green RAL 6002"</formula>
    </cfRule>
    <cfRule type="cellIs" dxfId="17" priority="31" stopIfTrue="1" operator="equal">
      <formula>"Light blue RAL 5015"</formula>
    </cfRule>
    <cfRule type="cellIs" dxfId="16" priority="32" stopIfTrue="1" operator="equal">
      <formula>"Dark blue RAL 5005"</formula>
    </cfRule>
    <cfRule type="cellIs" dxfId="15" priority="33" stopIfTrue="1" operator="equal">
      <formula>"Violet RAL 4008"</formula>
    </cfRule>
    <cfRule type="cellIs" dxfId="14" priority="34" stopIfTrue="1" operator="equal">
      <formula>"Orange RAL 2004"</formula>
    </cfRule>
    <cfRule type="cellIs" dxfId="13" priority="35" stopIfTrue="1" operator="equal">
      <formula>"Red RAL 3020"</formula>
    </cfRule>
    <cfRule type="cellIs" dxfId="12" priority="36" operator="equal">
      <formula>"Yellow RAL 1023"</formula>
    </cfRule>
  </conditionalFormatting>
  <conditionalFormatting sqref="O92">
    <cfRule type="cellIs" dxfId="11" priority="13" stopIfTrue="1" operator="equal">
      <formula>"Black RAL 9005"</formula>
    </cfRule>
    <cfRule type="cellIs" dxfId="10" priority="14" stopIfTrue="1" operator="equal">
      <formula>"Dark gray RAL 7011"</formula>
    </cfRule>
    <cfRule type="cellIs" dxfId="9" priority="15" stopIfTrue="1" operator="equal">
      <formula>"Gray RAL 7001"</formula>
    </cfRule>
    <cfRule type="cellIs" dxfId="8" priority="16" stopIfTrue="1" operator="equal">
      <formula>"Mint RAL 6027"</formula>
    </cfRule>
    <cfRule type="cellIs" dxfId="7" priority="17" stopIfTrue="1" operator="equal">
      <formula>"Light green RAL 6018"</formula>
    </cfRule>
    <cfRule type="cellIs" dxfId="6" priority="18" stopIfTrue="1" operator="equal">
      <formula>"Green RAL 6002"</formula>
    </cfRule>
    <cfRule type="cellIs" dxfId="5" priority="19" stopIfTrue="1" operator="equal">
      <formula>"Light blue RAL 5015"</formula>
    </cfRule>
    <cfRule type="cellIs" dxfId="4" priority="20" stopIfTrue="1" operator="equal">
      <formula>"Dark blue RAL 5005"</formula>
    </cfRule>
    <cfRule type="cellIs" dxfId="3" priority="21" stopIfTrue="1" operator="equal">
      <formula>"Violet RAL 4008"</formula>
    </cfRule>
    <cfRule type="cellIs" dxfId="2" priority="22" stopIfTrue="1" operator="equal">
      <formula>"Orange RAL 2004"</formula>
    </cfRule>
    <cfRule type="cellIs" dxfId="1" priority="23" stopIfTrue="1" operator="equal">
      <formula>"Red RAL 3020"</formula>
    </cfRule>
    <cfRule type="cellIs" dxfId="0" priority="24" operator="equal">
      <formula>"Yellow RAL 1023"</formula>
    </cfRule>
  </conditionalFormatting>
  <dataValidations count="5">
    <dataValidation type="list" allowBlank="1" showInputMessage="1" showErrorMessage="1" errorTitle="Value not allowed" error="Choose a value from the drop down list" sqref="M34 M16 M78 M30 M14 M42 M28 M12 M36 M50 M10 M24 M38 M20 M32 M56 M26 M58 M90 M76 M6 M46 M8 M4 M40 M54 M48 M74 M64 M60 M70 M44 M52 M72 M92 M22 M66 M82 M80 M86 M88 M84 M62 M68" xr:uid="{00000000-0002-0000-0200-000000000000}">
      <formula1>_surfaceType</formula1>
    </dataValidation>
    <dataValidation type="whole" showInputMessage="1" showErrorMessage="1" errorTitle="Value not allowed" error="Allowed range is 0-100" sqref="P24 P98 P130 P102 P16 P36 P10 P28 P60 P44 P12 P14 P38 P94 P30 P6 P34 P4 P42 P96 P20 P122 P32 P56 P26 P50 P18 P22 P48 P106 P46 P58 P40 P54 P8 P100 P110 P104 P112 P52 P108 P126 P120 P118 P64 P132 P62 P124 P128 P114" xr:uid="{00000000-0002-0000-0200-000001000000}">
      <formula1>0</formula1>
      <formula2>100</formula2>
    </dataValidation>
    <dataValidation type="list" allowBlank="1" showInputMessage="1" showErrorMessage="1" errorTitle="Value not allowed" error="Choose a value from the drop down list" sqref="N24 N98 N114 N102 N16 N36 N10 N28 N8 N92 N12 N130 N38 N94 N30 N6 N34 N14 N42 N96 N20 N122 N32 N56 N26 N50 N18 N76 N86 N106 N46 N58 N88 N40 N54 N48 N64 N60 N108 N44 N80 N100 N110 N104 N70 N90 N112 N52 N126 N120 N118 N116 N132 N136 N124 N128 N4 N22 N82 N66 N72 N84 N68 N62 N74 N78 N134" xr:uid="{00000000-0002-0000-0200-000002000000}">
      <formula1>_gripPartColor</formula1>
    </dataValidation>
    <dataValidation type="list" allowBlank="1" showInputMessage="1" showErrorMessage="1" errorTitle="Value not allowed" error="Choose a value from the drop down list" sqref="O34 O42 O36 O30 O22 O28 O12 O10 O50 O74 O14 O24 O38 O20 O68 O32 O56 O26 O58 O18 O76 O6 O46 O8 O4 O40 O54 O48 O64 O60 O70 O44 O52 O72 O62 O66 O134" xr:uid="{00000000-0002-0000-0200-000003000000}">
      <formula1>_smoothPartColor</formula1>
    </dataValidation>
    <dataValidation allowBlank="1" showInputMessage="1" showErrorMessage="1" errorTitle="Can't order this item" promptTitle="title" sqref="P76 P90 P70 P68 P116 P72 P88 P136 P92 P66 P82 P80 P86 P84 P74 P78 P134" xr:uid="{00000000-0002-0000-0200-000004000000}"/>
  </dataValidations>
  <hyperlinks>
    <hyperlink ref="A4:A5" r:id="rId1" display="FGDF001" xr:uid="{00000000-0004-0000-0200-000000000000}"/>
    <hyperlink ref="A6:A7" r:id="rId2" display="FGDF002" xr:uid="{00000000-0004-0000-0200-000001000000}"/>
    <hyperlink ref="A8:A9" r:id="rId3" display="FGDF003" xr:uid="{00000000-0004-0000-0200-000002000000}"/>
    <hyperlink ref="A10:A11" r:id="rId4" display="FGDF004" xr:uid="{00000000-0004-0000-0200-000003000000}"/>
    <hyperlink ref="A12:A13" r:id="rId5" display="FGDF005" xr:uid="{00000000-0004-0000-0200-000004000000}"/>
    <hyperlink ref="A14:A15" r:id="rId6" display="FGDF006" xr:uid="{00000000-0004-0000-0200-000005000000}"/>
    <hyperlink ref="A16:A17" r:id="rId7" display="FGDF007" xr:uid="{00000000-0004-0000-0200-000006000000}"/>
    <hyperlink ref="A18:A19" r:id="rId8" display="PUDF008" xr:uid="{00000000-0004-0000-0200-000007000000}"/>
    <hyperlink ref="A20:A21" r:id="rId9" display="FGDF009" xr:uid="{00000000-0004-0000-0200-000008000000}"/>
    <hyperlink ref="A22:A23" r:id="rId10" display="FGDF010" xr:uid="{00000000-0004-0000-0200-000009000000}"/>
    <hyperlink ref="A24:A25" r:id="rId11" display="FGDF011" xr:uid="{00000000-0004-0000-0200-00000A000000}"/>
    <hyperlink ref="A26:A27" r:id="rId12" display="FGDF012" xr:uid="{00000000-0004-0000-0200-00000B000000}"/>
    <hyperlink ref="A28:A29" r:id="rId13" display="FGDF013" xr:uid="{00000000-0004-0000-0200-00000C000000}"/>
    <hyperlink ref="A30:A31" r:id="rId14" display="FGDF015" xr:uid="{00000000-0004-0000-0200-00000D000000}"/>
    <hyperlink ref="A32:A33" r:id="rId15" display="FGDF016" xr:uid="{00000000-0004-0000-0200-00000E000000}"/>
    <hyperlink ref="A34:A35" r:id="rId16" display="FGDF017" xr:uid="{00000000-0004-0000-0200-00000F000000}"/>
    <hyperlink ref="A36:A37" r:id="rId17" display="FGDF018" xr:uid="{00000000-0004-0000-0200-000010000000}"/>
    <hyperlink ref="A38:A39" r:id="rId18" display="FGDF019" xr:uid="{00000000-0004-0000-0200-000011000000}"/>
    <hyperlink ref="A40:A41" r:id="rId19" display="FGDF020" xr:uid="{00000000-0004-0000-0200-000012000000}"/>
    <hyperlink ref="A42:A43" r:id="rId20" display="FGDF021" xr:uid="{00000000-0004-0000-0200-000013000000}"/>
    <hyperlink ref="A44:A45" r:id="rId21" display="FGDF022" xr:uid="{00000000-0004-0000-0200-000014000000}"/>
    <hyperlink ref="A48:A49" r:id="rId22" display="FGDF024" xr:uid="{00000000-0004-0000-0200-000015000000}"/>
    <hyperlink ref="A54:A55" r:id="rId23" display="FGDF026" xr:uid="{00000000-0004-0000-0200-000016000000}"/>
    <hyperlink ref="A56:A57" r:id="rId24" display="FGDF027" xr:uid="{00000000-0004-0000-0200-000017000000}"/>
    <hyperlink ref="A64:A65" r:id="rId25" display="TFDF031" xr:uid="{00000000-0004-0000-0200-000018000000}"/>
    <hyperlink ref="A96:A97" r:id="rId26" display="FGFF010" xr:uid="{00000000-0004-0000-0200-000019000000}"/>
    <hyperlink ref="A98:A99" r:id="rId27" display="FGFF011" xr:uid="{00000000-0004-0000-0200-00001A000000}"/>
    <hyperlink ref="A100:A101" r:id="rId28" display="FGFF012" xr:uid="{00000000-0004-0000-0200-00001B000000}"/>
    <hyperlink ref="A102:A103" r:id="rId29" display="FGFF013" xr:uid="{00000000-0004-0000-0200-00001C000000}"/>
    <hyperlink ref="A104:A105" r:id="rId30" display="FGFF026" xr:uid="{00000000-0004-0000-0200-00001D000000}"/>
    <hyperlink ref="A94:A95" r:id="rId31" display="FGFF009" xr:uid="{00000000-0004-0000-0200-00001E000000}"/>
    <hyperlink ref="A118:A119" r:id="rId32" display="TFFF039" xr:uid="{00000000-0004-0000-0200-00001F000000}"/>
    <hyperlink ref="A78:A79" r:id="rId33" display="TFDF039" xr:uid="{00000000-0004-0000-0200-000020000000}"/>
    <hyperlink ref="A66:A67" r:id="rId34" display="FGDF033" xr:uid="{00000000-0004-0000-0200-000021000000}"/>
    <hyperlink ref="A68:A69" r:id="rId35" display="FGDF034" xr:uid="{00000000-0004-0000-0200-000022000000}"/>
    <hyperlink ref="A70:A71" r:id="rId36" display="FGDF035" xr:uid="{00000000-0004-0000-0200-000023000000}"/>
    <hyperlink ref="A72:A73" r:id="rId37" display="FGDF036" xr:uid="{00000000-0004-0000-0200-000024000000}"/>
    <hyperlink ref="A74:A75" r:id="rId38" display="FGDF037" xr:uid="{00000000-0004-0000-0200-000025000000}"/>
    <hyperlink ref="A80:A81" r:id="rId39" display="TFDF040" xr:uid="{00000000-0004-0000-0200-000027000000}"/>
    <hyperlink ref="A82:A83" r:id="rId40" display="TFDF041" xr:uid="{00000000-0004-0000-0200-000028000000}"/>
    <hyperlink ref="A84:A85" r:id="rId41" display="TFDF042" xr:uid="{00000000-0004-0000-0200-000029000000}"/>
    <hyperlink ref="A86:A87" r:id="rId42" display="TFDF043" xr:uid="{00000000-0004-0000-0200-00002A000000}"/>
    <hyperlink ref="A88:A89" r:id="rId43" display="TFDF044" xr:uid="{00000000-0004-0000-0200-00002B000000}"/>
    <hyperlink ref="A90:A91" r:id="rId44" display="TFDF045" xr:uid="{00000000-0004-0000-0200-00002C000000}"/>
    <hyperlink ref="A92:A93" r:id="rId45" display="TFDF046" xr:uid="{00000000-0004-0000-0200-00002D000000}"/>
    <hyperlink ref="A126:A127" r:id="rId46" display="TFFF043" xr:uid="{00000000-0004-0000-0200-00002E000000}"/>
    <hyperlink ref="A134:A135" r:id="rId47" display="PEDF048" xr:uid="{00000000-0004-0000-0200-00002F000000}"/>
    <hyperlink ref="A106:A107" r:id="rId48" display="FGFF033" xr:uid="{00000000-0004-0000-0200-000030000000}"/>
    <hyperlink ref="A108:A109" r:id="rId49" display="FGFF034" xr:uid="{00000000-0004-0000-0200-000031000000}"/>
    <hyperlink ref="A112:A113" r:id="rId50" display="FGFF036" xr:uid="{00000000-0004-0000-0200-000032000000}"/>
    <hyperlink ref="A114:A115" r:id="rId51" display="FGFF037" xr:uid="{00000000-0004-0000-0200-000033000000}"/>
    <hyperlink ref="A52:A53" r:id="rId52" display="FGDF047" xr:uid="{00000000-0004-0000-0200-000034000000}"/>
    <hyperlink ref="A110:A111" r:id="rId53" display="FGFF035" xr:uid="{00000000-0004-0000-0200-000035000000}"/>
    <hyperlink ref="A136:A137" r:id="rId54" display="PEDF049" xr:uid="{00000000-0004-0000-0200-000036000000}"/>
    <hyperlink ref="A116:A117" r:id="rId55" display="FGDF048" xr:uid="{00000000-0004-0000-0200-000037000000}"/>
  </hyperlinks>
  <pageMargins left="0.7" right="0.7" top="0.75" bottom="0.75" header="0.3" footer="0.3"/>
  <pageSetup paperSize="9" orientation="portrait" r:id="rId56"/>
  <drawing r:id="rId57"/>
  <legacyDrawing r:id="rId58"/>
  <controls>
    <mc:AlternateContent xmlns:mc="http://schemas.openxmlformats.org/markup-compatibility/2006">
      <mc:Choice Requires="x14">
        <control shapeId="2446" r:id="rId59" name="CommandButton42">
          <controlPr defaultSize="0" autoLine="0" r:id="rId60">
            <anchor moveWithCells="1">
              <from>
                <xdr:col>18</xdr:col>
                <xdr:colOff>457200</xdr:colOff>
                <xdr:row>76</xdr:row>
                <xdr:rowOff>152400</xdr:rowOff>
              </from>
              <to>
                <xdr:col>18</xdr:col>
                <xdr:colOff>1343025</xdr:colOff>
                <xdr:row>76</xdr:row>
                <xdr:rowOff>400050</xdr:rowOff>
              </to>
            </anchor>
          </controlPr>
        </control>
      </mc:Choice>
      <mc:Fallback>
        <control shapeId="2446" r:id="rId59" name="CommandButton42"/>
      </mc:Fallback>
    </mc:AlternateContent>
    <mc:AlternateContent xmlns:mc="http://schemas.openxmlformats.org/markup-compatibility/2006">
      <mc:Choice Requires="x14">
        <control shapeId="2445" r:id="rId61" name="CommandButton41">
          <controlPr defaultSize="0" autoLine="0" r:id="rId62">
            <anchor moveWithCells="1">
              <from>
                <xdr:col>18</xdr:col>
                <xdr:colOff>200025</xdr:colOff>
                <xdr:row>75</xdr:row>
                <xdr:rowOff>142875</xdr:rowOff>
              </from>
              <to>
                <xdr:col>18</xdr:col>
                <xdr:colOff>1647825</xdr:colOff>
                <xdr:row>75</xdr:row>
                <xdr:rowOff>428625</xdr:rowOff>
              </to>
            </anchor>
          </controlPr>
        </control>
      </mc:Choice>
      <mc:Fallback>
        <control shapeId="2445" r:id="rId61" name="CommandButton41"/>
      </mc:Fallback>
    </mc:AlternateContent>
    <mc:AlternateContent xmlns:mc="http://schemas.openxmlformats.org/markup-compatibility/2006">
      <mc:Choice Requires="x14">
        <control shapeId="2444" r:id="rId63" name="CommandButton40">
          <controlPr defaultSize="0" autoLine="0" r:id="rId64">
            <anchor moveWithCells="1">
              <from>
                <xdr:col>18</xdr:col>
                <xdr:colOff>552450</xdr:colOff>
                <xdr:row>136</xdr:row>
                <xdr:rowOff>180975</xdr:rowOff>
              </from>
              <to>
                <xdr:col>18</xdr:col>
                <xdr:colOff>1438275</xdr:colOff>
                <xdr:row>136</xdr:row>
                <xdr:rowOff>428625</xdr:rowOff>
              </to>
            </anchor>
          </controlPr>
        </control>
      </mc:Choice>
      <mc:Fallback>
        <control shapeId="2444" r:id="rId63" name="CommandButton40"/>
      </mc:Fallback>
    </mc:AlternateContent>
    <mc:AlternateContent xmlns:mc="http://schemas.openxmlformats.org/markup-compatibility/2006">
      <mc:Choice Requires="x14">
        <control shapeId="2443" r:id="rId65" name="CommandButton39">
          <controlPr defaultSize="0" autoLine="0" r:id="rId66">
            <anchor moveWithCells="1">
              <from>
                <xdr:col>18</xdr:col>
                <xdr:colOff>219075</xdr:colOff>
                <xdr:row>135</xdr:row>
                <xdr:rowOff>190500</xdr:rowOff>
              </from>
              <to>
                <xdr:col>18</xdr:col>
                <xdr:colOff>1628775</xdr:colOff>
                <xdr:row>135</xdr:row>
                <xdr:rowOff>466725</xdr:rowOff>
              </to>
            </anchor>
          </controlPr>
        </control>
      </mc:Choice>
      <mc:Fallback>
        <control shapeId="2443" r:id="rId65" name="CommandButton39"/>
      </mc:Fallback>
    </mc:AlternateContent>
    <mc:AlternateContent xmlns:mc="http://schemas.openxmlformats.org/markup-compatibility/2006">
      <mc:Choice Requires="x14">
        <control shapeId="2412" r:id="rId67" name="CommandButton38">
          <controlPr defaultSize="0" autoLine="0" r:id="rId68">
            <anchor moveWithCells="1">
              <from>
                <xdr:col>18</xdr:col>
                <xdr:colOff>438150</xdr:colOff>
                <xdr:row>52</xdr:row>
                <xdr:rowOff>133350</xdr:rowOff>
              </from>
              <to>
                <xdr:col>18</xdr:col>
                <xdr:colOff>1371600</xdr:colOff>
                <xdr:row>52</xdr:row>
                <xdr:rowOff>447675</xdr:rowOff>
              </to>
            </anchor>
          </controlPr>
        </control>
      </mc:Choice>
      <mc:Fallback>
        <control shapeId="2412" r:id="rId67" name="CommandButton38"/>
      </mc:Fallback>
    </mc:AlternateContent>
    <mc:AlternateContent xmlns:mc="http://schemas.openxmlformats.org/markup-compatibility/2006">
      <mc:Choice Requires="x14">
        <control shapeId="2411" r:id="rId69" name="CommandButton37">
          <controlPr defaultSize="0" autoLine="0" r:id="rId70">
            <anchor moveWithCells="1">
              <from>
                <xdr:col>18</xdr:col>
                <xdr:colOff>200025</xdr:colOff>
                <xdr:row>51</xdr:row>
                <xdr:rowOff>152400</xdr:rowOff>
              </from>
              <to>
                <xdr:col>18</xdr:col>
                <xdr:colOff>1600200</xdr:colOff>
                <xdr:row>51</xdr:row>
                <xdr:rowOff>476250</xdr:rowOff>
              </to>
            </anchor>
          </controlPr>
        </control>
      </mc:Choice>
      <mc:Fallback>
        <control shapeId="2411" r:id="rId69" name="CommandButton37"/>
      </mc:Fallback>
    </mc:AlternateContent>
    <mc:AlternateContent xmlns:mc="http://schemas.openxmlformats.org/markup-compatibility/2006">
      <mc:Choice Requires="x14">
        <control shapeId="2367" r:id="rId71" name="CommandButton21">
          <controlPr autoLine="0" autoPict="0" r:id="rId72">
            <anchor moveWithCells="1">
              <from>
                <xdr:col>18</xdr:col>
                <xdr:colOff>247650</xdr:colOff>
                <xdr:row>79</xdr:row>
                <xdr:rowOff>152400</xdr:rowOff>
              </from>
              <to>
                <xdr:col>18</xdr:col>
                <xdr:colOff>1676400</xdr:colOff>
                <xdr:row>79</xdr:row>
                <xdr:rowOff>419100</xdr:rowOff>
              </to>
            </anchor>
          </controlPr>
        </control>
      </mc:Choice>
      <mc:Fallback>
        <control shapeId="2367" r:id="rId71" name="CommandButton21"/>
      </mc:Fallback>
    </mc:AlternateContent>
    <mc:AlternateContent xmlns:mc="http://schemas.openxmlformats.org/markup-compatibility/2006">
      <mc:Choice Requires="x14">
        <control shapeId="2366" r:id="rId73" name="CommandButton20">
          <controlPr autoLine="0" r:id="rId74">
            <anchor moveWithCells="1">
              <from>
                <xdr:col>18</xdr:col>
                <xdr:colOff>438150</xdr:colOff>
                <xdr:row>78</xdr:row>
                <xdr:rowOff>161925</xdr:rowOff>
              </from>
              <to>
                <xdr:col>18</xdr:col>
                <xdr:colOff>1333500</xdr:colOff>
                <xdr:row>78</xdr:row>
                <xdr:rowOff>428625</xdr:rowOff>
              </to>
            </anchor>
          </controlPr>
        </control>
      </mc:Choice>
      <mc:Fallback>
        <control shapeId="2366" r:id="rId73" name="CommandButton20"/>
      </mc:Fallback>
    </mc:AlternateContent>
    <mc:AlternateContent xmlns:mc="http://schemas.openxmlformats.org/markup-compatibility/2006">
      <mc:Choice Requires="x14">
        <control shapeId="2365" r:id="rId75" name="CommandButton19">
          <controlPr defaultSize="0" autoLine="0" r:id="rId76">
            <anchor moveWithCells="1">
              <from>
                <xdr:col>18</xdr:col>
                <xdr:colOff>247650</xdr:colOff>
                <xdr:row>77</xdr:row>
                <xdr:rowOff>152400</xdr:rowOff>
              </from>
              <to>
                <xdr:col>18</xdr:col>
                <xdr:colOff>1685925</xdr:colOff>
                <xdr:row>77</xdr:row>
                <xdr:rowOff>428625</xdr:rowOff>
              </to>
            </anchor>
          </controlPr>
        </control>
      </mc:Choice>
      <mc:Fallback>
        <control shapeId="2365" r:id="rId75" name="CommandButton19"/>
      </mc:Fallback>
    </mc:AlternateContent>
    <mc:AlternateContent xmlns:mc="http://schemas.openxmlformats.org/markup-compatibility/2006">
      <mc:Choice Requires="x14">
        <control shapeId="2364" r:id="rId77" name="CommandButton18">
          <controlPr defaultSize="0" autoLine="0" autoPict="0" r:id="rId78">
            <anchor moveWithCells="1">
              <from>
                <xdr:col>18</xdr:col>
                <xdr:colOff>447675</xdr:colOff>
                <xdr:row>118</xdr:row>
                <xdr:rowOff>95250</xdr:rowOff>
              </from>
              <to>
                <xdr:col>18</xdr:col>
                <xdr:colOff>1343025</xdr:colOff>
                <xdr:row>118</xdr:row>
                <xdr:rowOff>361950</xdr:rowOff>
              </to>
            </anchor>
          </controlPr>
        </control>
      </mc:Choice>
      <mc:Fallback>
        <control shapeId="2364" r:id="rId77" name="CommandButton18"/>
      </mc:Fallback>
    </mc:AlternateContent>
    <mc:AlternateContent xmlns:mc="http://schemas.openxmlformats.org/markup-compatibility/2006">
      <mc:Choice Requires="x14">
        <control shapeId="2363" r:id="rId79" name="CommandButton17">
          <controlPr defaultSize="0" autoLine="0" autoPict="0" r:id="rId80">
            <anchor moveWithCells="1">
              <from>
                <xdr:col>18</xdr:col>
                <xdr:colOff>171450</xdr:colOff>
                <xdr:row>117</xdr:row>
                <xdr:rowOff>133350</xdr:rowOff>
              </from>
              <to>
                <xdr:col>18</xdr:col>
                <xdr:colOff>1581150</xdr:colOff>
                <xdr:row>117</xdr:row>
                <xdr:rowOff>419100</xdr:rowOff>
              </to>
            </anchor>
          </controlPr>
        </control>
      </mc:Choice>
      <mc:Fallback>
        <control shapeId="2363" r:id="rId79" name="CommandButton17"/>
      </mc:Fallback>
    </mc:AlternateContent>
    <mc:AlternateContent xmlns:mc="http://schemas.openxmlformats.org/markup-compatibility/2006">
      <mc:Choice Requires="x14">
        <control shapeId="2310" r:id="rId81" name="RemoveLastSaharaXLFFrowButton">
          <controlPr defaultSize="0" autoLine="0" autoPict="0" r:id="rId82">
            <anchor moveWithCells="1">
              <from>
                <xdr:col>18</xdr:col>
                <xdr:colOff>428625</xdr:colOff>
                <xdr:row>106</xdr:row>
                <xdr:rowOff>123825</xdr:rowOff>
              </from>
              <to>
                <xdr:col>18</xdr:col>
                <xdr:colOff>1314450</xdr:colOff>
                <xdr:row>106</xdr:row>
                <xdr:rowOff>390525</xdr:rowOff>
              </to>
            </anchor>
          </controlPr>
        </control>
      </mc:Choice>
      <mc:Fallback>
        <control shapeId="2310" r:id="rId81" name="RemoveLastSaharaXLFFrowButton"/>
      </mc:Fallback>
    </mc:AlternateContent>
    <mc:AlternateContent xmlns:mc="http://schemas.openxmlformats.org/markup-compatibility/2006">
      <mc:Choice Requires="x14">
        <control shapeId="2309" r:id="rId83" name="RemoveLastSaharaLFFrowButton">
          <controlPr defaultSize="0" autoLine="0" autoPict="0" r:id="rId82">
            <anchor moveWithCells="1">
              <from>
                <xdr:col>18</xdr:col>
                <xdr:colOff>428625</xdr:colOff>
                <xdr:row>108</xdr:row>
                <xdr:rowOff>180975</xdr:rowOff>
              </from>
              <to>
                <xdr:col>18</xdr:col>
                <xdr:colOff>1314450</xdr:colOff>
                <xdr:row>108</xdr:row>
                <xdr:rowOff>447675</xdr:rowOff>
              </to>
            </anchor>
          </controlPr>
        </control>
      </mc:Choice>
      <mc:Fallback>
        <control shapeId="2309" r:id="rId83" name="RemoveLastSaharaLFFrowButton"/>
      </mc:Fallback>
    </mc:AlternateContent>
    <mc:AlternateContent xmlns:mc="http://schemas.openxmlformats.org/markup-compatibility/2006">
      <mc:Choice Requires="x14">
        <control shapeId="2308" r:id="rId84" name="RemoveLastSaharaMFFrowButton">
          <controlPr defaultSize="0" autoLine="0" autoPict="0" r:id="rId82">
            <anchor moveWithCells="1">
              <from>
                <xdr:col>18</xdr:col>
                <xdr:colOff>428625</xdr:colOff>
                <xdr:row>110</xdr:row>
                <xdr:rowOff>133350</xdr:rowOff>
              </from>
              <to>
                <xdr:col>18</xdr:col>
                <xdr:colOff>1314450</xdr:colOff>
                <xdr:row>110</xdr:row>
                <xdr:rowOff>400050</xdr:rowOff>
              </to>
            </anchor>
          </controlPr>
        </control>
      </mc:Choice>
      <mc:Fallback>
        <control shapeId="2308" r:id="rId84" name="RemoveLastSaharaMFFrowButton"/>
      </mc:Fallback>
    </mc:AlternateContent>
    <mc:AlternateContent xmlns:mc="http://schemas.openxmlformats.org/markup-compatibility/2006">
      <mc:Choice Requires="x14">
        <control shapeId="2307" r:id="rId85" name="RemoveLastSaharaSFFrowButton">
          <controlPr defaultSize="0" autoLine="0" autoPict="0" r:id="rId82">
            <anchor moveWithCells="1">
              <from>
                <xdr:col>18</xdr:col>
                <xdr:colOff>428625</xdr:colOff>
                <xdr:row>112</xdr:row>
                <xdr:rowOff>114300</xdr:rowOff>
              </from>
              <to>
                <xdr:col>18</xdr:col>
                <xdr:colOff>1314450</xdr:colOff>
                <xdr:row>112</xdr:row>
                <xdr:rowOff>390525</xdr:rowOff>
              </to>
            </anchor>
          </controlPr>
        </control>
      </mc:Choice>
      <mc:Fallback>
        <control shapeId="2307" r:id="rId85" name="RemoveLastSaharaSFFrowButton"/>
      </mc:Fallback>
    </mc:AlternateContent>
    <mc:AlternateContent xmlns:mc="http://schemas.openxmlformats.org/markup-compatibility/2006">
      <mc:Choice Requires="x14">
        <control shapeId="2306" r:id="rId86" name="RemoveLastSaharaXSFFrowButton">
          <controlPr defaultSize="0" autoLine="0" autoPict="0" r:id="rId82">
            <anchor moveWithCells="1">
              <from>
                <xdr:col>18</xdr:col>
                <xdr:colOff>428625</xdr:colOff>
                <xdr:row>114</xdr:row>
                <xdr:rowOff>133350</xdr:rowOff>
              </from>
              <to>
                <xdr:col>18</xdr:col>
                <xdr:colOff>1314450</xdr:colOff>
                <xdr:row>114</xdr:row>
                <xdr:rowOff>400050</xdr:rowOff>
              </to>
            </anchor>
          </controlPr>
        </control>
      </mc:Choice>
      <mc:Fallback>
        <control shapeId="2306" r:id="rId86" name="RemoveLastSaharaXSFFrowButton"/>
      </mc:Fallback>
    </mc:AlternateContent>
    <mc:AlternateContent xmlns:mc="http://schemas.openxmlformats.org/markup-compatibility/2006">
      <mc:Choice Requires="x14">
        <control shapeId="2240" r:id="rId87" name="InsertSaharaXSFFRowButton">
          <controlPr defaultSize="0" autoLine="0" r:id="rId88">
            <anchor moveWithCells="1">
              <from>
                <xdr:col>18</xdr:col>
                <xdr:colOff>171450</xdr:colOff>
                <xdr:row>113</xdr:row>
                <xdr:rowOff>104775</xdr:rowOff>
              </from>
              <to>
                <xdr:col>18</xdr:col>
                <xdr:colOff>1581150</xdr:colOff>
                <xdr:row>113</xdr:row>
                <xdr:rowOff>371475</xdr:rowOff>
              </to>
            </anchor>
          </controlPr>
        </control>
      </mc:Choice>
      <mc:Fallback>
        <control shapeId="2303" r:id="rId87" name="InsertSaharaXSFFRowButton"/>
      </mc:Fallback>
    </mc:AlternateContent>
    <mc:AlternateContent xmlns:mc="http://schemas.openxmlformats.org/markup-compatibility/2006">
      <mc:Choice Requires="x14">
        <control shapeId="2241" r:id="rId89" name="InsertSaharaSFFRowButton">
          <controlPr defaultSize="0" autoLine="0" autoPict="0" r:id="rId90">
            <anchor moveWithCells="1">
              <from>
                <xdr:col>18</xdr:col>
                <xdr:colOff>171450</xdr:colOff>
                <xdr:row>111</xdr:row>
                <xdr:rowOff>152400</xdr:rowOff>
              </from>
              <to>
                <xdr:col>18</xdr:col>
                <xdr:colOff>1581150</xdr:colOff>
                <xdr:row>111</xdr:row>
                <xdr:rowOff>447675</xdr:rowOff>
              </to>
            </anchor>
          </controlPr>
        </control>
      </mc:Choice>
      <mc:Fallback>
        <control shapeId="2302" r:id="rId89" name="InsertSaharaSFFRowButton"/>
      </mc:Fallback>
    </mc:AlternateContent>
    <mc:AlternateContent xmlns:mc="http://schemas.openxmlformats.org/markup-compatibility/2006">
      <mc:Choice Requires="x14">
        <control shapeId="2242" r:id="rId91" name="InsertSaharaMFFRowButton">
          <controlPr defaultSize="0" autoLine="0" autoPict="0" r:id="rId92">
            <anchor moveWithCells="1">
              <from>
                <xdr:col>18</xdr:col>
                <xdr:colOff>171450</xdr:colOff>
                <xdr:row>109</xdr:row>
                <xdr:rowOff>161925</xdr:rowOff>
              </from>
              <to>
                <xdr:col>18</xdr:col>
                <xdr:colOff>1581150</xdr:colOff>
                <xdr:row>109</xdr:row>
                <xdr:rowOff>447675</xdr:rowOff>
              </to>
            </anchor>
          </controlPr>
        </control>
      </mc:Choice>
      <mc:Fallback>
        <control shapeId="2301" r:id="rId91" name="InsertSaharaMFFRowButton"/>
      </mc:Fallback>
    </mc:AlternateContent>
    <mc:AlternateContent xmlns:mc="http://schemas.openxmlformats.org/markup-compatibility/2006">
      <mc:Choice Requires="x14">
        <control shapeId="2243" r:id="rId93" name="InsertSaharaLFFRowButton">
          <controlPr defaultSize="0" autoLine="0" autoPict="0" r:id="rId94">
            <anchor moveWithCells="1">
              <from>
                <xdr:col>18</xdr:col>
                <xdr:colOff>171450</xdr:colOff>
                <xdr:row>107</xdr:row>
                <xdr:rowOff>161925</xdr:rowOff>
              </from>
              <to>
                <xdr:col>18</xdr:col>
                <xdr:colOff>1581150</xdr:colOff>
                <xdr:row>107</xdr:row>
                <xdr:rowOff>447675</xdr:rowOff>
              </to>
            </anchor>
          </controlPr>
        </control>
      </mc:Choice>
      <mc:Fallback>
        <control shapeId="2300" r:id="rId93" name="InsertSaharaLFFRowButton"/>
      </mc:Fallback>
    </mc:AlternateContent>
    <mc:AlternateContent xmlns:mc="http://schemas.openxmlformats.org/markup-compatibility/2006">
      <mc:Choice Requires="x14">
        <control shapeId="2244" r:id="rId95" name="InsertSaharaXLFFRowButton">
          <controlPr defaultSize="0" autoLine="0" autoPict="0" r:id="rId96">
            <anchor moveWithCells="1">
              <from>
                <xdr:col>18</xdr:col>
                <xdr:colOff>171450</xdr:colOff>
                <xdr:row>105</xdr:row>
                <xdr:rowOff>180975</xdr:rowOff>
              </from>
              <to>
                <xdr:col>18</xdr:col>
                <xdr:colOff>1581150</xdr:colOff>
                <xdr:row>105</xdr:row>
                <xdr:rowOff>466725</xdr:rowOff>
              </to>
            </anchor>
          </controlPr>
        </control>
      </mc:Choice>
      <mc:Fallback>
        <control shapeId="2299" r:id="rId95" name="InsertSaharaXLFFRowButton"/>
      </mc:Fallback>
    </mc:AlternateContent>
    <mc:AlternateContent xmlns:mc="http://schemas.openxmlformats.org/markup-compatibility/2006">
      <mc:Choice Requires="x14">
        <control shapeId="2245" r:id="rId97" name="RemoveLastPlanetSRowButton">
          <controlPr defaultSize="0" autoLine="0" r:id="rId98">
            <anchor moveWithCells="1">
              <from>
                <xdr:col>18</xdr:col>
                <xdr:colOff>438150</xdr:colOff>
                <xdr:row>48</xdr:row>
                <xdr:rowOff>142875</xdr:rowOff>
              </from>
              <to>
                <xdr:col>18</xdr:col>
                <xdr:colOff>1333500</xdr:colOff>
                <xdr:row>48</xdr:row>
                <xdr:rowOff>409575</xdr:rowOff>
              </to>
            </anchor>
          </controlPr>
        </control>
      </mc:Choice>
      <mc:Fallback>
        <control shapeId="2184" r:id="rId97" name="RemoveLastPlanetSRowButton"/>
      </mc:Fallback>
    </mc:AlternateContent>
    <mc:AlternateContent xmlns:mc="http://schemas.openxmlformats.org/markup-compatibility/2006">
      <mc:Choice Requires="x14">
        <control shapeId="2246" r:id="rId99" name="InsertPlanetSFullSetDualRowButto">
          <controlPr defaultSize="0" autoLine="0" r:id="rId100">
            <anchor moveWithCells="1">
              <from>
                <xdr:col>18</xdr:col>
                <xdr:colOff>171450</xdr:colOff>
                <xdr:row>47</xdr:row>
                <xdr:rowOff>133350</xdr:rowOff>
              </from>
              <to>
                <xdr:col>18</xdr:col>
                <xdr:colOff>1733550</xdr:colOff>
                <xdr:row>47</xdr:row>
                <xdr:rowOff>447675</xdr:rowOff>
              </to>
            </anchor>
          </controlPr>
        </control>
      </mc:Choice>
      <mc:Fallback>
        <control shapeId="2182" r:id="rId99" name="InsertPlanetSFullSetDualRowButto"/>
      </mc:Fallback>
    </mc:AlternateContent>
    <mc:AlternateContent xmlns:mc="http://schemas.openxmlformats.org/markup-compatibility/2006">
      <mc:Choice Requires="x14">
        <control shapeId="2175" r:id="rId101" name="RemoveLastPlanet1DualRowButton">
          <controlPr defaultSize="0" autoLine="0" r:id="rId102">
            <anchor moveWithCells="1">
              <from>
                <xdr:col>18</xdr:col>
                <xdr:colOff>438150</xdr:colOff>
                <xdr:row>34</xdr:row>
                <xdr:rowOff>152400</xdr:rowOff>
              </from>
              <to>
                <xdr:col>18</xdr:col>
                <xdr:colOff>1333500</xdr:colOff>
                <xdr:row>34</xdr:row>
                <xdr:rowOff>419100</xdr:rowOff>
              </to>
            </anchor>
          </controlPr>
        </control>
      </mc:Choice>
      <mc:Fallback>
        <control shapeId="2175" r:id="rId101" name="RemoveLastPlanet1DualRowButton"/>
      </mc:Fallback>
    </mc:AlternateContent>
    <mc:AlternateContent xmlns:mc="http://schemas.openxmlformats.org/markup-compatibility/2006">
      <mc:Choice Requires="x14">
        <control shapeId="2173" r:id="rId103" name="RemoveLastPlanet6LDualRowButton">
          <controlPr defaultSize="0" autoLine="0" r:id="rId104">
            <anchor moveWithCells="1">
              <from>
                <xdr:col>18</xdr:col>
                <xdr:colOff>438150</xdr:colOff>
                <xdr:row>44</xdr:row>
                <xdr:rowOff>104775</xdr:rowOff>
              </from>
              <to>
                <xdr:col>18</xdr:col>
                <xdr:colOff>1333500</xdr:colOff>
                <xdr:row>44</xdr:row>
                <xdr:rowOff>371475</xdr:rowOff>
              </to>
            </anchor>
          </controlPr>
        </control>
      </mc:Choice>
      <mc:Fallback>
        <control shapeId="2173" r:id="rId103" name="RemoveLastPlanet6LDualRowButton"/>
      </mc:Fallback>
    </mc:AlternateContent>
    <mc:AlternateContent xmlns:mc="http://schemas.openxmlformats.org/markup-compatibility/2006">
      <mc:Choice Requires="x14">
        <control shapeId="2172" r:id="rId105" name="RemoveLastPlanet5DualRowButton">
          <controlPr defaultSize="0" autoLine="0" r:id="rId106">
            <anchor moveWithCells="1">
              <from>
                <xdr:col>18</xdr:col>
                <xdr:colOff>438150</xdr:colOff>
                <xdr:row>42</xdr:row>
                <xdr:rowOff>142875</xdr:rowOff>
              </from>
              <to>
                <xdr:col>18</xdr:col>
                <xdr:colOff>1333500</xdr:colOff>
                <xdr:row>42</xdr:row>
                <xdr:rowOff>409575</xdr:rowOff>
              </to>
            </anchor>
          </controlPr>
        </control>
      </mc:Choice>
      <mc:Fallback>
        <control shapeId="2172" r:id="rId105" name="RemoveLastPlanet5DualRowButton"/>
      </mc:Fallback>
    </mc:AlternateContent>
    <mc:AlternateContent xmlns:mc="http://schemas.openxmlformats.org/markup-compatibility/2006">
      <mc:Choice Requires="x14">
        <control shapeId="2171" r:id="rId107" name="RemoveLastPlanet4DualRowButton">
          <controlPr defaultSize="0" autoLine="0" r:id="rId106">
            <anchor moveWithCells="1">
              <from>
                <xdr:col>18</xdr:col>
                <xdr:colOff>438150</xdr:colOff>
                <xdr:row>40</xdr:row>
                <xdr:rowOff>142875</xdr:rowOff>
              </from>
              <to>
                <xdr:col>18</xdr:col>
                <xdr:colOff>1333500</xdr:colOff>
                <xdr:row>40</xdr:row>
                <xdr:rowOff>409575</xdr:rowOff>
              </to>
            </anchor>
          </controlPr>
        </control>
      </mc:Choice>
      <mc:Fallback>
        <control shapeId="2171" r:id="rId107" name="RemoveLastPlanet4DualRowButton"/>
      </mc:Fallback>
    </mc:AlternateContent>
    <mc:AlternateContent xmlns:mc="http://schemas.openxmlformats.org/markup-compatibility/2006">
      <mc:Choice Requires="x14">
        <control shapeId="2170" r:id="rId108" name="RemoveLastPlanet3DualRowButton">
          <controlPr defaultSize="0" autoLine="0" r:id="rId106">
            <anchor moveWithCells="1">
              <from>
                <xdr:col>18</xdr:col>
                <xdr:colOff>438150</xdr:colOff>
                <xdr:row>38</xdr:row>
                <xdr:rowOff>123825</xdr:rowOff>
              </from>
              <to>
                <xdr:col>18</xdr:col>
                <xdr:colOff>1333500</xdr:colOff>
                <xdr:row>38</xdr:row>
                <xdr:rowOff>390525</xdr:rowOff>
              </to>
            </anchor>
          </controlPr>
        </control>
      </mc:Choice>
      <mc:Fallback>
        <control shapeId="2170" r:id="rId108" name="RemoveLastPlanet3DualRowButton"/>
      </mc:Fallback>
    </mc:AlternateContent>
    <mc:AlternateContent xmlns:mc="http://schemas.openxmlformats.org/markup-compatibility/2006">
      <mc:Choice Requires="x14">
        <control shapeId="2169" r:id="rId109" name="RemoveLastPlanet2DualRowButton">
          <controlPr defaultSize="0" autoLine="0" r:id="rId110">
            <anchor moveWithCells="1">
              <from>
                <xdr:col>18</xdr:col>
                <xdr:colOff>438150</xdr:colOff>
                <xdr:row>36</xdr:row>
                <xdr:rowOff>161925</xdr:rowOff>
              </from>
              <to>
                <xdr:col>18</xdr:col>
                <xdr:colOff>1333500</xdr:colOff>
                <xdr:row>36</xdr:row>
                <xdr:rowOff>428625</xdr:rowOff>
              </to>
            </anchor>
          </controlPr>
        </control>
      </mc:Choice>
      <mc:Fallback>
        <control shapeId="2169" r:id="rId109" name="RemoveLastPlanet2DualRowButton"/>
      </mc:Fallback>
    </mc:AlternateContent>
    <mc:AlternateContent xmlns:mc="http://schemas.openxmlformats.org/markup-compatibility/2006">
      <mc:Choice Requires="x14">
        <control shapeId="2168" r:id="rId111" name="RemoveLastPlanet1bDualRowButton">
          <controlPr defaultSize="0" autoLine="0" r:id="rId106">
            <anchor moveWithCells="1">
              <from>
                <xdr:col>18</xdr:col>
                <xdr:colOff>438150</xdr:colOff>
                <xdr:row>32</xdr:row>
                <xdr:rowOff>133350</xdr:rowOff>
              </from>
              <to>
                <xdr:col>18</xdr:col>
                <xdr:colOff>1333500</xdr:colOff>
                <xdr:row>32</xdr:row>
                <xdr:rowOff>400050</xdr:rowOff>
              </to>
            </anchor>
          </controlPr>
        </control>
      </mc:Choice>
      <mc:Fallback>
        <control shapeId="2168" r:id="rId111" name="RemoveLastPlanet1bDualRowButton"/>
      </mc:Fallback>
    </mc:AlternateContent>
    <mc:AlternateContent xmlns:mc="http://schemas.openxmlformats.org/markup-compatibility/2006">
      <mc:Choice Requires="x14">
        <control shapeId="2167" r:id="rId112" name="RemoveLastPlanet1aDualRowButton">
          <controlPr defaultSize="0" autoLine="0" r:id="rId106">
            <anchor moveWithCells="1">
              <from>
                <xdr:col>18</xdr:col>
                <xdr:colOff>438150</xdr:colOff>
                <xdr:row>30</xdr:row>
                <xdr:rowOff>152400</xdr:rowOff>
              </from>
              <to>
                <xdr:col>18</xdr:col>
                <xdr:colOff>1333500</xdr:colOff>
                <xdr:row>30</xdr:row>
                <xdr:rowOff>419100</xdr:rowOff>
              </to>
            </anchor>
          </controlPr>
        </control>
      </mc:Choice>
      <mc:Fallback>
        <control shapeId="2167" r:id="rId112" name="RemoveLastPlanet1aDualRowButton"/>
      </mc:Fallback>
    </mc:AlternateContent>
    <mc:AlternateContent xmlns:mc="http://schemas.openxmlformats.org/markup-compatibility/2006">
      <mc:Choice Requires="x14">
        <control shapeId="2149" r:id="rId113" name="InsertPlanet2DualRowButton">
          <controlPr defaultSize="0" autoLine="0" autoPict="0" r:id="rId114">
            <anchor moveWithCells="1">
              <from>
                <xdr:col>18</xdr:col>
                <xdr:colOff>104775</xdr:colOff>
                <xdr:row>35</xdr:row>
                <xdr:rowOff>142875</xdr:rowOff>
              </from>
              <to>
                <xdr:col>18</xdr:col>
                <xdr:colOff>1533525</xdr:colOff>
                <xdr:row>35</xdr:row>
                <xdr:rowOff>419100</xdr:rowOff>
              </to>
            </anchor>
          </controlPr>
        </control>
      </mc:Choice>
      <mc:Fallback>
        <control shapeId="2149" r:id="rId113" name="InsertPlanet2DualRowButton"/>
      </mc:Fallback>
    </mc:AlternateContent>
    <mc:AlternateContent xmlns:mc="http://schemas.openxmlformats.org/markup-compatibility/2006">
      <mc:Choice Requires="x14">
        <control shapeId="2148" r:id="rId115" name="InsertPlanet1DualRow">
          <controlPr defaultSize="0" autoLine="0" r:id="rId116">
            <anchor moveWithCells="1">
              <from>
                <xdr:col>18</xdr:col>
                <xdr:colOff>123825</xdr:colOff>
                <xdr:row>33</xdr:row>
                <xdr:rowOff>142875</xdr:rowOff>
              </from>
              <to>
                <xdr:col>18</xdr:col>
                <xdr:colOff>1552575</xdr:colOff>
                <xdr:row>33</xdr:row>
                <xdr:rowOff>438150</xdr:rowOff>
              </to>
            </anchor>
          </controlPr>
        </control>
      </mc:Choice>
      <mc:Fallback>
        <control shapeId="2148" r:id="rId115" name="InsertPlanet1DualRow"/>
      </mc:Fallback>
    </mc:AlternateContent>
    <mc:AlternateContent xmlns:mc="http://schemas.openxmlformats.org/markup-compatibility/2006">
      <mc:Choice Requires="x14">
        <control shapeId="2147" r:id="rId117" name="InsertPlanet1bDualRow">
          <controlPr defaultSize="0" autoLine="0" r:id="rId118">
            <anchor moveWithCells="1">
              <from>
                <xdr:col>18</xdr:col>
                <xdr:colOff>104775</xdr:colOff>
                <xdr:row>31</xdr:row>
                <xdr:rowOff>142875</xdr:rowOff>
              </from>
              <to>
                <xdr:col>18</xdr:col>
                <xdr:colOff>1543050</xdr:colOff>
                <xdr:row>31</xdr:row>
                <xdr:rowOff>438150</xdr:rowOff>
              </to>
            </anchor>
          </controlPr>
        </control>
      </mc:Choice>
      <mc:Fallback>
        <control shapeId="2147" r:id="rId117" name="InsertPlanet1bDualRow"/>
      </mc:Fallback>
    </mc:AlternateContent>
    <mc:AlternateContent xmlns:mc="http://schemas.openxmlformats.org/markup-compatibility/2006">
      <mc:Choice Requires="x14">
        <control shapeId="2139" r:id="rId119" name="BtnRefreshPTOrders">
          <controlPr defaultSize="0" autoLine="0" r:id="rId120">
            <anchor moveWithCells="1">
              <from>
                <xdr:col>16</xdr:col>
                <xdr:colOff>895350</xdr:colOff>
                <xdr:row>0</xdr:row>
                <xdr:rowOff>161925</xdr:rowOff>
              </from>
              <to>
                <xdr:col>18</xdr:col>
                <xdr:colOff>1104900</xdr:colOff>
                <xdr:row>0</xdr:row>
                <xdr:rowOff>819150</xdr:rowOff>
              </to>
            </anchor>
          </controlPr>
        </control>
      </mc:Choice>
      <mc:Fallback>
        <control shapeId="2139" r:id="rId119" name="BtnRefreshPTOrders"/>
      </mc:Fallback>
    </mc:AlternateContent>
    <mc:AlternateContent xmlns:mc="http://schemas.openxmlformats.org/markup-compatibility/2006">
      <mc:Choice Requires="x14">
        <control shapeId="2095" r:id="rId121" name="InsertNarwhalPUDualRowButton">
          <controlPr defaultSize="0" autoLine="0" r:id="rId122">
            <anchor moveWithCells="1">
              <from>
                <xdr:col>18</xdr:col>
                <xdr:colOff>171450</xdr:colOff>
                <xdr:row>17</xdr:row>
                <xdr:rowOff>133350</xdr:rowOff>
              </from>
              <to>
                <xdr:col>18</xdr:col>
                <xdr:colOff>1581150</xdr:colOff>
                <xdr:row>17</xdr:row>
                <xdr:rowOff>400050</xdr:rowOff>
              </to>
            </anchor>
          </controlPr>
        </control>
      </mc:Choice>
      <mc:Fallback>
        <control shapeId="2095" r:id="rId121" name="InsertNarwhalPUDualRowButton"/>
      </mc:Fallback>
    </mc:AlternateContent>
    <mc:AlternateContent xmlns:mc="http://schemas.openxmlformats.org/markup-compatibility/2006">
      <mc:Choice Requires="x14">
        <control shapeId="2094" r:id="rId123" name="RemoveLastNarwhalPUDualRowButton">
          <controlPr defaultSize="0" autoLine="0" r:id="rId124">
            <anchor moveWithCells="1">
              <from>
                <xdr:col>18</xdr:col>
                <xdr:colOff>438150</xdr:colOff>
                <xdr:row>18</xdr:row>
                <xdr:rowOff>104775</xdr:rowOff>
              </from>
              <to>
                <xdr:col>18</xdr:col>
                <xdr:colOff>1333500</xdr:colOff>
                <xdr:row>18</xdr:row>
                <xdr:rowOff>371475</xdr:rowOff>
              </to>
            </anchor>
          </controlPr>
        </control>
      </mc:Choice>
      <mc:Fallback>
        <control shapeId="2094" r:id="rId123" name="RemoveLastNarwhalPUDualRowButton"/>
      </mc:Fallback>
    </mc:AlternateContent>
    <mc:AlternateContent xmlns:mc="http://schemas.openxmlformats.org/markup-compatibility/2006">
      <mc:Choice Requires="x14">
        <control shapeId="2080" r:id="rId125" name="RemoveLastOrcaDualRowButton">
          <controlPr defaultSize="0" autoLine="0" r:id="rId124">
            <anchor moveWithCells="1">
              <from>
                <xdr:col>18</xdr:col>
                <xdr:colOff>438150</xdr:colOff>
                <xdr:row>16</xdr:row>
                <xdr:rowOff>85725</xdr:rowOff>
              </from>
              <to>
                <xdr:col>18</xdr:col>
                <xdr:colOff>1333500</xdr:colOff>
                <xdr:row>16</xdr:row>
                <xdr:rowOff>352425</xdr:rowOff>
              </to>
            </anchor>
          </controlPr>
        </control>
      </mc:Choice>
      <mc:Fallback>
        <control shapeId="2080" r:id="rId125" name="RemoveLastOrcaDualRowButton"/>
      </mc:Fallback>
    </mc:AlternateContent>
    <mc:AlternateContent xmlns:mc="http://schemas.openxmlformats.org/markup-compatibility/2006">
      <mc:Choice Requires="x14">
        <control shapeId="2073" r:id="rId126" name="InsertPressureSRowButton">
          <controlPr defaultSize="0" autoLine="0" r:id="rId127">
            <anchor moveWithCells="1">
              <from>
                <xdr:col>18</xdr:col>
                <xdr:colOff>171450</xdr:colOff>
                <xdr:row>3</xdr:row>
                <xdr:rowOff>142875</xdr:rowOff>
              </from>
              <to>
                <xdr:col>18</xdr:col>
                <xdr:colOff>1581150</xdr:colOff>
                <xdr:row>3</xdr:row>
                <xdr:rowOff>409575</xdr:rowOff>
              </to>
            </anchor>
          </controlPr>
        </control>
      </mc:Choice>
      <mc:Fallback>
        <control shapeId="2073" r:id="rId126" name="InsertPressureSRowButton"/>
      </mc:Fallback>
    </mc:AlternateContent>
    <mc:AlternateContent xmlns:mc="http://schemas.openxmlformats.org/markup-compatibility/2006">
      <mc:Choice Requires="x14">
        <control shapeId="2062" r:id="rId128" name="RemoveLastPressureSrowButton">
          <controlPr defaultSize="0" autoLine="0" r:id="rId124">
            <anchor moveWithCells="1">
              <from>
                <xdr:col>18</xdr:col>
                <xdr:colOff>438150</xdr:colOff>
                <xdr:row>4</xdr:row>
                <xdr:rowOff>142875</xdr:rowOff>
              </from>
              <to>
                <xdr:col>18</xdr:col>
                <xdr:colOff>1333500</xdr:colOff>
                <xdr:row>4</xdr:row>
                <xdr:rowOff>409575</xdr:rowOff>
              </to>
            </anchor>
          </controlPr>
        </control>
      </mc:Choice>
      <mc:Fallback>
        <control shapeId="2062" r:id="rId128" name="RemoveLastPressureSrowButton"/>
      </mc:Fallback>
    </mc:AlternateContent>
    <mc:AlternateContent xmlns:mc="http://schemas.openxmlformats.org/markup-compatibility/2006">
      <mc:Choice Requires="x14">
        <control shapeId="2065" r:id="rId129" name="InsertPressureMRowButton">
          <controlPr defaultSize="0" autoLine="0" r:id="rId130">
            <anchor moveWithCells="1">
              <from>
                <xdr:col>18</xdr:col>
                <xdr:colOff>171450</xdr:colOff>
                <xdr:row>5</xdr:row>
                <xdr:rowOff>161925</xdr:rowOff>
              </from>
              <to>
                <xdr:col>18</xdr:col>
                <xdr:colOff>1581150</xdr:colOff>
                <xdr:row>5</xdr:row>
                <xdr:rowOff>428625</xdr:rowOff>
              </to>
            </anchor>
          </controlPr>
        </control>
      </mc:Choice>
      <mc:Fallback>
        <control shapeId="2065" r:id="rId129" name="InsertPressureMRowButton"/>
      </mc:Fallback>
    </mc:AlternateContent>
    <mc:AlternateContent xmlns:mc="http://schemas.openxmlformats.org/markup-compatibility/2006">
      <mc:Choice Requires="x14">
        <control shapeId="2066" r:id="rId131" name="InsertVacuumSRowButton">
          <controlPr defaultSize="0" autoLine="0" autoPict="0" r:id="rId132">
            <anchor moveWithCells="1">
              <from>
                <xdr:col>18</xdr:col>
                <xdr:colOff>171450</xdr:colOff>
                <xdr:row>7</xdr:row>
                <xdr:rowOff>123825</xdr:rowOff>
              </from>
              <to>
                <xdr:col>18</xdr:col>
                <xdr:colOff>1581150</xdr:colOff>
                <xdr:row>7</xdr:row>
                <xdr:rowOff>390525</xdr:rowOff>
              </to>
            </anchor>
          </controlPr>
        </control>
      </mc:Choice>
      <mc:Fallback>
        <control shapeId="2066" r:id="rId131" name="InsertVacuumSRowButton"/>
      </mc:Fallback>
    </mc:AlternateContent>
    <mc:AlternateContent xmlns:mc="http://schemas.openxmlformats.org/markup-compatibility/2006">
      <mc:Choice Requires="x14">
        <control shapeId="2067" r:id="rId133" name="InsertVacuumMRowButton">
          <controlPr defaultSize="0" autoLine="0" r:id="rId134">
            <anchor moveWithCells="1">
              <from>
                <xdr:col>18</xdr:col>
                <xdr:colOff>171450</xdr:colOff>
                <xdr:row>9</xdr:row>
                <xdr:rowOff>152400</xdr:rowOff>
              </from>
              <to>
                <xdr:col>18</xdr:col>
                <xdr:colOff>1581150</xdr:colOff>
                <xdr:row>9</xdr:row>
                <xdr:rowOff>419100</xdr:rowOff>
              </to>
            </anchor>
          </controlPr>
        </control>
      </mc:Choice>
      <mc:Fallback>
        <control shapeId="2067" r:id="rId133" name="InsertVacuumMRowButton"/>
      </mc:Fallback>
    </mc:AlternateContent>
    <mc:AlternateContent xmlns:mc="http://schemas.openxmlformats.org/markup-compatibility/2006">
      <mc:Choice Requires="x14">
        <control shapeId="2068" r:id="rId135" name="InsertBalanceSRowButton">
          <controlPr defaultSize="0" autoLine="0" r:id="rId136">
            <anchor moveWithCells="1">
              <from>
                <xdr:col>18</xdr:col>
                <xdr:colOff>171450</xdr:colOff>
                <xdr:row>11</xdr:row>
                <xdr:rowOff>95250</xdr:rowOff>
              </from>
              <to>
                <xdr:col>18</xdr:col>
                <xdr:colOff>1581150</xdr:colOff>
                <xdr:row>11</xdr:row>
                <xdr:rowOff>361950</xdr:rowOff>
              </to>
            </anchor>
          </controlPr>
        </control>
      </mc:Choice>
      <mc:Fallback>
        <control shapeId="2068" r:id="rId135" name="InsertBalanceSRowButton"/>
      </mc:Fallback>
    </mc:AlternateContent>
    <mc:AlternateContent xmlns:mc="http://schemas.openxmlformats.org/markup-compatibility/2006">
      <mc:Choice Requires="x14">
        <control shapeId="2069" r:id="rId137" name="InsertBalanceMRowButton">
          <controlPr defaultSize="0" autoLine="0" r:id="rId138">
            <anchor moveWithCells="1">
              <from>
                <xdr:col>18</xdr:col>
                <xdr:colOff>171450</xdr:colOff>
                <xdr:row>13</xdr:row>
                <xdr:rowOff>95250</xdr:rowOff>
              </from>
              <to>
                <xdr:col>18</xdr:col>
                <xdr:colOff>1581150</xdr:colOff>
                <xdr:row>13</xdr:row>
                <xdr:rowOff>361950</xdr:rowOff>
              </to>
            </anchor>
          </controlPr>
        </control>
      </mc:Choice>
      <mc:Fallback>
        <control shapeId="2069" r:id="rId137" name="InsertBalanceMRowButton"/>
      </mc:Fallback>
    </mc:AlternateContent>
    <mc:AlternateContent xmlns:mc="http://schemas.openxmlformats.org/markup-compatibility/2006">
      <mc:Choice Requires="x14">
        <control shapeId="2070" r:id="rId139" name="InsertOrcaDualRowButton">
          <controlPr defaultSize="0" autoLine="0" r:id="rId140">
            <anchor moveWithCells="1">
              <from>
                <xdr:col>18</xdr:col>
                <xdr:colOff>171450</xdr:colOff>
                <xdr:row>15</xdr:row>
                <xdr:rowOff>95250</xdr:rowOff>
              </from>
              <to>
                <xdr:col>18</xdr:col>
                <xdr:colOff>1581150</xdr:colOff>
                <xdr:row>15</xdr:row>
                <xdr:rowOff>361950</xdr:rowOff>
              </to>
            </anchor>
          </controlPr>
        </control>
      </mc:Choice>
      <mc:Fallback>
        <control shapeId="2070" r:id="rId139" name="InsertOrcaDualRowButton"/>
      </mc:Fallback>
    </mc:AlternateContent>
    <mc:AlternateContent xmlns:mc="http://schemas.openxmlformats.org/markup-compatibility/2006">
      <mc:Choice Requires="x14">
        <control shapeId="2072" r:id="rId141" name="RemoveLastPressureMRowButton">
          <controlPr defaultSize="0" autoLine="0" r:id="rId142">
            <anchor moveWithCells="1">
              <from>
                <xdr:col>18</xdr:col>
                <xdr:colOff>438150</xdr:colOff>
                <xdr:row>6</xdr:row>
                <xdr:rowOff>171450</xdr:rowOff>
              </from>
              <to>
                <xdr:col>18</xdr:col>
                <xdr:colOff>1333500</xdr:colOff>
                <xdr:row>6</xdr:row>
                <xdr:rowOff>438150</xdr:rowOff>
              </to>
            </anchor>
          </controlPr>
        </control>
      </mc:Choice>
      <mc:Fallback>
        <control shapeId="2072" r:id="rId141" name="RemoveLastPressureMRowButton"/>
      </mc:Fallback>
    </mc:AlternateContent>
    <mc:AlternateContent xmlns:mc="http://schemas.openxmlformats.org/markup-compatibility/2006">
      <mc:Choice Requires="x14">
        <control shapeId="2075" r:id="rId143" name="RemoveLastVacuumMRowButton">
          <controlPr defaultSize="0" autoLine="0" r:id="rId144">
            <anchor moveWithCells="1">
              <from>
                <xdr:col>18</xdr:col>
                <xdr:colOff>438150</xdr:colOff>
                <xdr:row>10</xdr:row>
                <xdr:rowOff>114300</xdr:rowOff>
              </from>
              <to>
                <xdr:col>18</xdr:col>
                <xdr:colOff>1333500</xdr:colOff>
                <xdr:row>10</xdr:row>
                <xdr:rowOff>381000</xdr:rowOff>
              </to>
            </anchor>
          </controlPr>
        </control>
      </mc:Choice>
      <mc:Fallback>
        <control shapeId="2075" r:id="rId143" name="RemoveLastVacuumMRowButton"/>
      </mc:Fallback>
    </mc:AlternateContent>
    <mc:AlternateContent xmlns:mc="http://schemas.openxmlformats.org/markup-compatibility/2006">
      <mc:Choice Requires="x14">
        <control shapeId="2076" r:id="rId145" name="RemoveLastBalanceSRowButton">
          <controlPr defaultSize="0" autoLine="0" r:id="rId142">
            <anchor moveWithCells="1">
              <from>
                <xdr:col>18</xdr:col>
                <xdr:colOff>438150</xdr:colOff>
                <xdr:row>12</xdr:row>
                <xdr:rowOff>76200</xdr:rowOff>
              </from>
              <to>
                <xdr:col>18</xdr:col>
                <xdr:colOff>1333500</xdr:colOff>
                <xdr:row>12</xdr:row>
                <xdr:rowOff>342900</xdr:rowOff>
              </to>
            </anchor>
          </controlPr>
        </control>
      </mc:Choice>
      <mc:Fallback>
        <control shapeId="2076" r:id="rId145" name="RemoveLastBalanceSRowButton"/>
      </mc:Fallback>
    </mc:AlternateContent>
    <mc:AlternateContent xmlns:mc="http://schemas.openxmlformats.org/markup-compatibility/2006">
      <mc:Choice Requires="x14">
        <control shapeId="2077" r:id="rId146" name="RemoveLastVacuumSRowButton">
          <controlPr defaultSize="0" autoLine="0" r:id="rId142">
            <anchor moveWithCells="1">
              <from>
                <xdr:col>18</xdr:col>
                <xdr:colOff>438150</xdr:colOff>
                <xdr:row>8</xdr:row>
                <xdr:rowOff>104775</xdr:rowOff>
              </from>
              <to>
                <xdr:col>18</xdr:col>
                <xdr:colOff>1333500</xdr:colOff>
                <xdr:row>8</xdr:row>
                <xdr:rowOff>371475</xdr:rowOff>
              </to>
            </anchor>
          </controlPr>
        </control>
      </mc:Choice>
      <mc:Fallback>
        <control shapeId="2077" r:id="rId146" name="RemoveLastVacuumSRowButton"/>
      </mc:Fallback>
    </mc:AlternateContent>
    <mc:AlternateContent xmlns:mc="http://schemas.openxmlformats.org/markup-compatibility/2006">
      <mc:Choice Requires="x14">
        <control shapeId="2078" r:id="rId147" name="RemoveLastBalanceMRowButton">
          <controlPr defaultSize="0" autoLine="0" r:id="rId148">
            <anchor moveWithCells="1">
              <from>
                <xdr:col>18</xdr:col>
                <xdr:colOff>438150</xdr:colOff>
                <xdr:row>14</xdr:row>
                <xdr:rowOff>95250</xdr:rowOff>
              </from>
              <to>
                <xdr:col>18</xdr:col>
                <xdr:colOff>1333500</xdr:colOff>
                <xdr:row>14</xdr:row>
                <xdr:rowOff>361950</xdr:rowOff>
              </to>
            </anchor>
          </controlPr>
        </control>
      </mc:Choice>
      <mc:Fallback>
        <control shapeId="2078" r:id="rId147" name="RemoveLastBalanceMRowButton"/>
      </mc:Fallback>
    </mc:AlternateContent>
    <mc:AlternateContent xmlns:mc="http://schemas.openxmlformats.org/markup-compatibility/2006">
      <mc:Choice Requires="x14">
        <control shapeId="2084" r:id="rId149" name="InsertEntropyDualRowButton">
          <controlPr defaultSize="0" autoLine="0" r:id="rId150">
            <anchor moveWithCells="1">
              <from>
                <xdr:col>18</xdr:col>
                <xdr:colOff>66675</xdr:colOff>
                <xdr:row>19</xdr:row>
                <xdr:rowOff>152400</xdr:rowOff>
              </from>
              <to>
                <xdr:col>18</xdr:col>
                <xdr:colOff>1524000</xdr:colOff>
                <xdr:row>19</xdr:row>
                <xdr:rowOff>438150</xdr:rowOff>
              </to>
            </anchor>
          </controlPr>
        </control>
      </mc:Choice>
      <mc:Fallback>
        <control shapeId="2084" r:id="rId149" name="InsertEntropyDualRowButton"/>
      </mc:Fallback>
    </mc:AlternateContent>
    <mc:AlternateContent xmlns:mc="http://schemas.openxmlformats.org/markup-compatibility/2006">
      <mc:Choice Requires="x14">
        <control shapeId="2085" r:id="rId151" name="InsertPulsarDualRowButton">
          <controlPr defaultSize="0" autoLine="0" r:id="rId152">
            <anchor moveWithCells="1">
              <from>
                <xdr:col>18</xdr:col>
                <xdr:colOff>171450</xdr:colOff>
                <xdr:row>21</xdr:row>
                <xdr:rowOff>142875</xdr:rowOff>
              </from>
              <to>
                <xdr:col>18</xdr:col>
                <xdr:colOff>1581150</xdr:colOff>
                <xdr:row>21</xdr:row>
                <xdr:rowOff>409575</xdr:rowOff>
              </to>
            </anchor>
          </controlPr>
        </control>
      </mc:Choice>
      <mc:Fallback>
        <control shapeId="2085" r:id="rId151" name="InsertPulsarDualRowButton"/>
      </mc:Fallback>
    </mc:AlternateContent>
    <mc:AlternateContent xmlns:mc="http://schemas.openxmlformats.org/markup-compatibility/2006">
      <mc:Choice Requires="x14">
        <control shapeId="2086" r:id="rId153" name="InsertNebulaDualRowButton">
          <controlPr defaultSize="0" autoLine="0" r:id="rId154">
            <anchor moveWithCells="1">
              <from>
                <xdr:col>18</xdr:col>
                <xdr:colOff>171450</xdr:colOff>
                <xdr:row>23</xdr:row>
                <xdr:rowOff>180975</xdr:rowOff>
              </from>
              <to>
                <xdr:col>18</xdr:col>
                <xdr:colOff>1581150</xdr:colOff>
                <xdr:row>23</xdr:row>
                <xdr:rowOff>447675</xdr:rowOff>
              </to>
            </anchor>
          </controlPr>
        </control>
      </mc:Choice>
      <mc:Fallback>
        <control shapeId="2086" r:id="rId153" name="InsertNebulaDualRowButton"/>
      </mc:Fallback>
    </mc:AlternateContent>
    <mc:AlternateContent xmlns:mc="http://schemas.openxmlformats.org/markup-compatibility/2006">
      <mc:Choice Requires="x14">
        <control shapeId="2087" r:id="rId155" name="InsertQuantiumDualRowButton">
          <controlPr defaultSize="0" autoLine="0" r:id="rId156">
            <anchor moveWithCells="1">
              <from>
                <xdr:col>18</xdr:col>
                <xdr:colOff>104775</xdr:colOff>
                <xdr:row>25</xdr:row>
                <xdr:rowOff>133350</xdr:rowOff>
              </from>
              <to>
                <xdr:col>18</xdr:col>
                <xdr:colOff>1562100</xdr:colOff>
                <xdr:row>25</xdr:row>
                <xdr:rowOff>419100</xdr:rowOff>
              </to>
            </anchor>
          </controlPr>
        </control>
      </mc:Choice>
      <mc:Fallback>
        <control shapeId="2087" r:id="rId155" name="InsertQuantiumDualRowButton"/>
      </mc:Fallback>
    </mc:AlternateContent>
    <mc:AlternateContent xmlns:mc="http://schemas.openxmlformats.org/markup-compatibility/2006">
      <mc:Choice Requires="x14">
        <control shapeId="2088" r:id="rId157" name="InsertAxiomDualRowButton">
          <controlPr defaultSize="0" autoLine="0" r:id="rId158">
            <anchor moveWithCells="1">
              <from>
                <xdr:col>18</xdr:col>
                <xdr:colOff>66675</xdr:colOff>
                <xdr:row>27</xdr:row>
                <xdr:rowOff>142875</xdr:rowOff>
              </from>
              <to>
                <xdr:col>18</xdr:col>
                <xdr:colOff>1524000</xdr:colOff>
                <xdr:row>27</xdr:row>
                <xdr:rowOff>428625</xdr:rowOff>
              </to>
            </anchor>
          </controlPr>
        </control>
      </mc:Choice>
      <mc:Fallback>
        <control shapeId="2088" r:id="rId157" name="InsertAxiomDualRowButton"/>
      </mc:Fallback>
    </mc:AlternateContent>
    <mc:AlternateContent xmlns:mc="http://schemas.openxmlformats.org/markup-compatibility/2006">
      <mc:Choice Requires="x14">
        <control shapeId="2089" r:id="rId159" name="RemoveLastEntropyDualRowButton">
          <controlPr defaultSize="0" autoLine="0" autoPict="0" r:id="rId160">
            <anchor moveWithCells="1">
              <from>
                <xdr:col>18</xdr:col>
                <xdr:colOff>438150</xdr:colOff>
                <xdr:row>20</xdr:row>
                <xdr:rowOff>133350</xdr:rowOff>
              </from>
              <to>
                <xdr:col>18</xdr:col>
                <xdr:colOff>1333500</xdr:colOff>
                <xdr:row>20</xdr:row>
                <xdr:rowOff>400050</xdr:rowOff>
              </to>
            </anchor>
          </controlPr>
        </control>
      </mc:Choice>
      <mc:Fallback>
        <control shapeId="2089" r:id="rId159" name="RemoveLastEntropyDualRowButton"/>
      </mc:Fallback>
    </mc:AlternateContent>
    <mc:AlternateContent xmlns:mc="http://schemas.openxmlformats.org/markup-compatibility/2006">
      <mc:Choice Requires="x14">
        <control shapeId="2090" r:id="rId161" name="RemoveLastPulsarDualRowButton">
          <controlPr defaultSize="0" autoLine="0" r:id="rId160">
            <anchor moveWithCells="1">
              <from>
                <xdr:col>18</xdr:col>
                <xdr:colOff>438150</xdr:colOff>
                <xdr:row>22</xdr:row>
                <xdr:rowOff>123825</xdr:rowOff>
              </from>
              <to>
                <xdr:col>18</xdr:col>
                <xdr:colOff>1333500</xdr:colOff>
                <xdr:row>22</xdr:row>
                <xdr:rowOff>390525</xdr:rowOff>
              </to>
            </anchor>
          </controlPr>
        </control>
      </mc:Choice>
      <mc:Fallback>
        <control shapeId="2090" r:id="rId161" name="RemoveLastPulsarDualRowButton"/>
      </mc:Fallback>
    </mc:AlternateContent>
    <mc:AlternateContent xmlns:mc="http://schemas.openxmlformats.org/markup-compatibility/2006">
      <mc:Choice Requires="x14">
        <control shapeId="2091" r:id="rId162" name="RemoveLastNebulaDualRowButton">
          <controlPr defaultSize="0" autoLine="0" r:id="rId160">
            <anchor moveWithCells="1">
              <from>
                <xdr:col>18</xdr:col>
                <xdr:colOff>438150</xdr:colOff>
                <xdr:row>24</xdr:row>
                <xdr:rowOff>104775</xdr:rowOff>
              </from>
              <to>
                <xdr:col>18</xdr:col>
                <xdr:colOff>1333500</xdr:colOff>
                <xdr:row>24</xdr:row>
                <xdr:rowOff>371475</xdr:rowOff>
              </to>
            </anchor>
          </controlPr>
        </control>
      </mc:Choice>
      <mc:Fallback>
        <control shapeId="2091" r:id="rId162" name="RemoveLastNebulaDualRowButton"/>
      </mc:Fallback>
    </mc:AlternateContent>
    <mc:AlternateContent xmlns:mc="http://schemas.openxmlformats.org/markup-compatibility/2006">
      <mc:Choice Requires="x14">
        <control shapeId="2092" r:id="rId163" name="RemoveLastQuantiumDualRowButton">
          <controlPr defaultSize="0" autoLine="0" r:id="rId160">
            <anchor moveWithCells="1">
              <from>
                <xdr:col>18</xdr:col>
                <xdr:colOff>438150</xdr:colOff>
                <xdr:row>26</xdr:row>
                <xdr:rowOff>123825</xdr:rowOff>
              </from>
              <to>
                <xdr:col>18</xdr:col>
                <xdr:colOff>1333500</xdr:colOff>
                <xdr:row>26</xdr:row>
                <xdr:rowOff>390525</xdr:rowOff>
              </to>
            </anchor>
          </controlPr>
        </control>
      </mc:Choice>
      <mc:Fallback>
        <control shapeId="2092" r:id="rId163" name="RemoveLastQuantiumDualRowButton"/>
      </mc:Fallback>
    </mc:AlternateContent>
    <mc:AlternateContent xmlns:mc="http://schemas.openxmlformats.org/markup-compatibility/2006">
      <mc:Choice Requires="x14">
        <control shapeId="2093" r:id="rId164" name="RemoveLastAxiomDualRowButton">
          <controlPr defaultSize="0" autoLine="0" r:id="rId160">
            <anchor moveWithCells="1">
              <from>
                <xdr:col>18</xdr:col>
                <xdr:colOff>438150</xdr:colOff>
                <xdr:row>28</xdr:row>
                <xdr:rowOff>142875</xdr:rowOff>
              </from>
              <to>
                <xdr:col>18</xdr:col>
                <xdr:colOff>1333500</xdr:colOff>
                <xdr:row>28</xdr:row>
                <xdr:rowOff>409575</xdr:rowOff>
              </to>
            </anchor>
          </controlPr>
        </control>
      </mc:Choice>
      <mc:Fallback>
        <control shapeId="2093" r:id="rId164" name="RemoveLastAxiomDualRowButton"/>
      </mc:Fallback>
    </mc:AlternateContent>
    <mc:AlternateContent xmlns:mc="http://schemas.openxmlformats.org/markup-compatibility/2006">
      <mc:Choice Requires="x14">
        <control shapeId="2119" r:id="rId165" name="InsertEntropyFFRowButton">
          <controlPr defaultSize="0" autoLine="0" autoPict="0" r:id="rId166">
            <anchor moveWithCells="1">
              <from>
                <xdr:col>18</xdr:col>
                <xdr:colOff>171450</xdr:colOff>
                <xdr:row>93</xdr:row>
                <xdr:rowOff>133350</xdr:rowOff>
              </from>
              <to>
                <xdr:col>18</xdr:col>
                <xdr:colOff>1581150</xdr:colOff>
                <xdr:row>93</xdr:row>
                <xdr:rowOff>419100</xdr:rowOff>
              </to>
            </anchor>
          </controlPr>
        </control>
      </mc:Choice>
      <mc:Fallback>
        <control shapeId="2119" r:id="rId165" name="InsertEntropyFFRowButton"/>
      </mc:Fallback>
    </mc:AlternateContent>
    <mc:AlternateContent xmlns:mc="http://schemas.openxmlformats.org/markup-compatibility/2006">
      <mc:Choice Requires="x14">
        <control shapeId="2120" r:id="rId167" name="InsertPulsarFFRowButton">
          <controlPr defaultSize="0" autoLine="0" autoPict="0" r:id="rId168">
            <anchor moveWithCells="1">
              <from>
                <xdr:col>18</xdr:col>
                <xdr:colOff>171450</xdr:colOff>
                <xdr:row>95</xdr:row>
                <xdr:rowOff>142875</xdr:rowOff>
              </from>
              <to>
                <xdr:col>18</xdr:col>
                <xdr:colOff>1581150</xdr:colOff>
                <xdr:row>95</xdr:row>
                <xdr:rowOff>428625</xdr:rowOff>
              </to>
            </anchor>
          </controlPr>
        </control>
      </mc:Choice>
      <mc:Fallback>
        <control shapeId="2120" r:id="rId167" name="InsertPulsarFFRowButton"/>
      </mc:Fallback>
    </mc:AlternateContent>
    <mc:AlternateContent xmlns:mc="http://schemas.openxmlformats.org/markup-compatibility/2006">
      <mc:Choice Requires="x14">
        <control shapeId="2121" r:id="rId169" name="InsertNebulaFFRowButton">
          <controlPr defaultSize="0" autoLine="0" autoPict="0" r:id="rId170">
            <anchor moveWithCells="1">
              <from>
                <xdr:col>18</xdr:col>
                <xdr:colOff>171450</xdr:colOff>
                <xdr:row>97</xdr:row>
                <xdr:rowOff>152400</xdr:rowOff>
              </from>
              <to>
                <xdr:col>18</xdr:col>
                <xdr:colOff>1581150</xdr:colOff>
                <xdr:row>97</xdr:row>
                <xdr:rowOff>447675</xdr:rowOff>
              </to>
            </anchor>
          </controlPr>
        </control>
      </mc:Choice>
      <mc:Fallback>
        <control shapeId="2121" r:id="rId169" name="InsertNebulaFFRowButton"/>
      </mc:Fallback>
    </mc:AlternateContent>
    <mc:AlternateContent xmlns:mc="http://schemas.openxmlformats.org/markup-compatibility/2006">
      <mc:Choice Requires="x14">
        <control shapeId="2122" r:id="rId171" name="InsertQuantiumFFRowButton">
          <controlPr defaultSize="0" autoLine="0" autoPict="0" r:id="rId172">
            <anchor moveWithCells="1">
              <from>
                <xdr:col>18</xdr:col>
                <xdr:colOff>171450</xdr:colOff>
                <xdr:row>99</xdr:row>
                <xdr:rowOff>114300</xdr:rowOff>
              </from>
              <to>
                <xdr:col>18</xdr:col>
                <xdr:colOff>1581150</xdr:colOff>
                <xdr:row>99</xdr:row>
                <xdr:rowOff>400050</xdr:rowOff>
              </to>
            </anchor>
          </controlPr>
        </control>
      </mc:Choice>
      <mc:Fallback>
        <control shapeId="2122" r:id="rId171" name="InsertQuantiumFFRowButton"/>
      </mc:Fallback>
    </mc:AlternateContent>
    <mc:AlternateContent xmlns:mc="http://schemas.openxmlformats.org/markup-compatibility/2006">
      <mc:Choice Requires="x14">
        <control shapeId="2123" r:id="rId173" name="InsertAxiomFFRowButton">
          <controlPr defaultSize="0" autoLine="0" autoPict="0" r:id="rId174">
            <anchor moveWithCells="1">
              <from>
                <xdr:col>18</xdr:col>
                <xdr:colOff>171450</xdr:colOff>
                <xdr:row>101</xdr:row>
                <xdr:rowOff>133350</xdr:rowOff>
              </from>
              <to>
                <xdr:col>18</xdr:col>
                <xdr:colOff>1581150</xdr:colOff>
                <xdr:row>101</xdr:row>
                <xdr:rowOff>419100</xdr:rowOff>
              </to>
            </anchor>
          </controlPr>
        </control>
      </mc:Choice>
      <mc:Fallback>
        <control shapeId="2123" r:id="rId173" name="InsertAxiomFFRowButton"/>
      </mc:Fallback>
    </mc:AlternateContent>
    <mc:AlternateContent xmlns:mc="http://schemas.openxmlformats.org/markup-compatibility/2006">
      <mc:Choice Requires="x14">
        <control shapeId="2125" r:id="rId175" name="RemoveLastEntropyDFFRowButton">
          <controlPr defaultSize="0" autoLine="0" r:id="rId176">
            <anchor moveWithCells="1">
              <from>
                <xdr:col>18</xdr:col>
                <xdr:colOff>419100</xdr:colOff>
                <xdr:row>94</xdr:row>
                <xdr:rowOff>114300</xdr:rowOff>
              </from>
              <to>
                <xdr:col>18</xdr:col>
                <xdr:colOff>1400175</xdr:colOff>
                <xdr:row>94</xdr:row>
                <xdr:rowOff>390525</xdr:rowOff>
              </to>
            </anchor>
          </controlPr>
        </control>
      </mc:Choice>
      <mc:Fallback>
        <control shapeId="2125" r:id="rId175" name="RemoveLastEntropyDFFRowButton"/>
      </mc:Fallback>
    </mc:AlternateContent>
    <mc:AlternateContent xmlns:mc="http://schemas.openxmlformats.org/markup-compatibility/2006">
      <mc:Choice Requires="x14">
        <control shapeId="2126" r:id="rId177" name="RemoveLastPulsarFFRowButton">
          <controlPr defaultSize="0" autoLine="0" autoPict="0" r:id="rId176">
            <anchor moveWithCells="1">
              <from>
                <xdr:col>18</xdr:col>
                <xdr:colOff>323850</xdr:colOff>
                <xdr:row>96</xdr:row>
                <xdr:rowOff>114300</xdr:rowOff>
              </from>
              <to>
                <xdr:col>18</xdr:col>
                <xdr:colOff>1304925</xdr:colOff>
                <xdr:row>96</xdr:row>
                <xdr:rowOff>390525</xdr:rowOff>
              </to>
            </anchor>
          </controlPr>
        </control>
      </mc:Choice>
      <mc:Fallback>
        <control shapeId="2126" r:id="rId177" name="RemoveLastPulsarFFRowButton"/>
      </mc:Fallback>
    </mc:AlternateContent>
    <mc:AlternateContent xmlns:mc="http://schemas.openxmlformats.org/markup-compatibility/2006">
      <mc:Choice Requires="x14">
        <control shapeId="2127" r:id="rId178" name="RemoveLastNebulaFFRowButton">
          <controlPr defaultSize="0" autoLine="0" autoPict="0" r:id="rId179">
            <anchor moveWithCells="1">
              <from>
                <xdr:col>18</xdr:col>
                <xdr:colOff>333375</xdr:colOff>
                <xdr:row>98</xdr:row>
                <xdr:rowOff>104775</xdr:rowOff>
              </from>
              <to>
                <xdr:col>18</xdr:col>
                <xdr:colOff>1304925</xdr:colOff>
                <xdr:row>98</xdr:row>
                <xdr:rowOff>390525</xdr:rowOff>
              </to>
            </anchor>
          </controlPr>
        </control>
      </mc:Choice>
      <mc:Fallback>
        <control shapeId="2127" r:id="rId178" name="RemoveLastNebulaFFRowButton"/>
      </mc:Fallback>
    </mc:AlternateContent>
    <mc:AlternateContent xmlns:mc="http://schemas.openxmlformats.org/markup-compatibility/2006">
      <mc:Choice Requires="x14">
        <control shapeId="2128" r:id="rId180" name="RemoveLastQuantiumFFRowButton">
          <controlPr defaultSize="0" autoLine="0" autoPict="0" r:id="rId181">
            <anchor moveWithCells="1">
              <from>
                <xdr:col>18</xdr:col>
                <xdr:colOff>323850</xdr:colOff>
                <xdr:row>100</xdr:row>
                <xdr:rowOff>85725</xdr:rowOff>
              </from>
              <to>
                <xdr:col>18</xdr:col>
                <xdr:colOff>1304925</xdr:colOff>
                <xdr:row>100</xdr:row>
                <xdr:rowOff>371475</xdr:rowOff>
              </to>
            </anchor>
          </controlPr>
        </control>
      </mc:Choice>
      <mc:Fallback>
        <control shapeId="2128" r:id="rId180" name="RemoveLastQuantiumFFRowButton"/>
      </mc:Fallback>
    </mc:AlternateContent>
    <mc:AlternateContent xmlns:mc="http://schemas.openxmlformats.org/markup-compatibility/2006">
      <mc:Choice Requires="x14">
        <control shapeId="2129" r:id="rId182" name="RemoveLastAxiomFFRowButton">
          <controlPr defaultSize="0" autoLine="0" autoPict="0" r:id="rId183">
            <anchor moveWithCells="1">
              <from>
                <xdr:col>18</xdr:col>
                <xdr:colOff>323850</xdr:colOff>
                <xdr:row>102</xdr:row>
                <xdr:rowOff>85725</xdr:rowOff>
              </from>
              <to>
                <xdr:col>18</xdr:col>
                <xdr:colOff>1304925</xdr:colOff>
                <xdr:row>102</xdr:row>
                <xdr:rowOff>371475</xdr:rowOff>
              </to>
            </anchor>
          </controlPr>
        </control>
      </mc:Choice>
      <mc:Fallback>
        <control shapeId="2129" r:id="rId182" name="RemoveLastAxiomFFRowButton"/>
      </mc:Fallback>
    </mc:AlternateContent>
    <mc:AlternateContent xmlns:mc="http://schemas.openxmlformats.org/markup-compatibility/2006">
      <mc:Choice Requires="x14">
        <control shapeId="2146" r:id="rId184" name="InsertPlanet1aDualRowButton">
          <controlPr defaultSize="0" autoLine="0" autoPict="0" r:id="rId185">
            <anchor moveWithCells="1">
              <from>
                <xdr:col>18</xdr:col>
                <xdr:colOff>104775</xdr:colOff>
                <xdr:row>29</xdr:row>
                <xdr:rowOff>142875</xdr:rowOff>
              </from>
              <to>
                <xdr:col>18</xdr:col>
                <xdr:colOff>1533525</xdr:colOff>
                <xdr:row>29</xdr:row>
                <xdr:rowOff>419100</xdr:rowOff>
              </to>
            </anchor>
          </controlPr>
        </control>
      </mc:Choice>
      <mc:Fallback>
        <control shapeId="2146" r:id="rId184" name="InsertPlanet1aDualRowButton"/>
      </mc:Fallback>
    </mc:AlternateContent>
    <mc:AlternateContent xmlns:mc="http://schemas.openxmlformats.org/markup-compatibility/2006">
      <mc:Choice Requires="x14">
        <control shapeId="2162" r:id="rId186" name="InsertPlanet3DualRowButton">
          <controlPr defaultSize="0" autoLine="0" autoPict="0" r:id="rId187">
            <anchor moveWithCells="1">
              <from>
                <xdr:col>18</xdr:col>
                <xdr:colOff>161925</xdr:colOff>
                <xdr:row>37</xdr:row>
                <xdr:rowOff>123825</xdr:rowOff>
              </from>
              <to>
                <xdr:col>18</xdr:col>
                <xdr:colOff>1590675</xdr:colOff>
                <xdr:row>37</xdr:row>
                <xdr:rowOff>400050</xdr:rowOff>
              </to>
            </anchor>
          </controlPr>
        </control>
      </mc:Choice>
      <mc:Fallback>
        <control shapeId="2162" r:id="rId186" name="InsertPlanet3DualRowButton"/>
      </mc:Fallback>
    </mc:AlternateContent>
    <mc:AlternateContent xmlns:mc="http://schemas.openxmlformats.org/markup-compatibility/2006">
      <mc:Choice Requires="x14">
        <control shapeId="2163" r:id="rId188" name="InsertPlanet4DualRowButton">
          <controlPr defaultSize="0" autoLine="0" autoPict="0" r:id="rId189">
            <anchor moveWithCells="1">
              <from>
                <xdr:col>18</xdr:col>
                <xdr:colOff>161925</xdr:colOff>
                <xdr:row>39</xdr:row>
                <xdr:rowOff>171450</xdr:rowOff>
              </from>
              <to>
                <xdr:col>18</xdr:col>
                <xdr:colOff>1638300</xdr:colOff>
                <xdr:row>39</xdr:row>
                <xdr:rowOff>447675</xdr:rowOff>
              </to>
            </anchor>
          </controlPr>
        </control>
      </mc:Choice>
      <mc:Fallback>
        <control shapeId="2163" r:id="rId188" name="InsertPlanet4DualRowButton"/>
      </mc:Fallback>
    </mc:AlternateContent>
    <mc:AlternateContent xmlns:mc="http://schemas.openxmlformats.org/markup-compatibility/2006">
      <mc:Choice Requires="x14">
        <control shapeId="2164" r:id="rId190" name="InsertPlanet5DualRowButton">
          <controlPr defaultSize="0" autoLine="0" autoPict="0" r:id="rId191">
            <anchor moveWithCells="1">
              <from>
                <xdr:col>18</xdr:col>
                <xdr:colOff>142875</xdr:colOff>
                <xdr:row>41</xdr:row>
                <xdr:rowOff>123825</xdr:rowOff>
              </from>
              <to>
                <xdr:col>18</xdr:col>
                <xdr:colOff>1619250</xdr:colOff>
                <xdr:row>41</xdr:row>
                <xdr:rowOff>400050</xdr:rowOff>
              </to>
            </anchor>
          </controlPr>
        </control>
      </mc:Choice>
      <mc:Fallback>
        <control shapeId="2164" r:id="rId190" name="InsertPlanet5DualRowButton"/>
      </mc:Fallback>
    </mc:AlternateContent>
    <mc:AlternateContent xmlns:mc="http://schemas.openxmlformats.org/markup-compatibility/2006">
      <mc:Choice Requires="x14">
        <control shapeId="2165" r:id="rId192" name="InsertPlanet6LDualRowButton">
          <controlPr defaultSize="0" autoLine="0" autoPict="0" r:id="rId193">
            <anchor moveWithCells="1">
              <from>
                <xdr:col>18</xdr:col>
                <xdr:colOff>276225</xdr:colOff>
                <xdr:row>43</xdr:row>
                <xdr:rowOff>133350</xdr:rowOff>
              </from>
              <to>
                <xdr:col>18</xdr:col>
                <xdr:colOff>1724025</xdr:colOff>
                <xdr:row>43</xdr:row>
                <xdr:rowOff>409575</xdr:rowOff>
              </to>
            </anchor>
          </controlPr>
        </control>
      </mc:Choice>
      <mc:Fallback>
        <control shapeId="2165" r:id="rId192" name="InsertPlanet6LDualRowButton"/>
      </mc:Fallback>
    </mc:AlternateContent>
    <mc:AlternateContent xmlns:mc="http://schemas.openxmlformats.org/markup-compatibility/2006">
      <mc:Choice Requires="x14">
        <control shapeId="2247" r:id="rId194" name="RemoveLastPlanetLRowButton">
          <controlPr defaultSize="0" autoLine="0" r:id="rId195">
            <anchor moveWithCells="1">
              <from>
                <xdr:col>18</xdr:col>
                <xdr:colOff>438150</xdr:colOff>
                <xdr:row>46</xdr:row>
                <xdr:rowOff>180975</xdr:rowOff>
              </from>
              <to>
                <xdr:col>18</xdr:col>
                <xdr:colOff>1333500</xdr:colOff>
                <xdr:row>46</xdr:row>
                <xdr:rowOff>447675</xdr:rowOff>
              </to>
            </anchor>
          </controlPr>
        </control>
      </mc:Choice>
      <mc:Fallback>
        <control shapeId="2179" r:id="rId194" name="RemoveLastPlanetLRowButton"/>
      </mc:Fallback>
    </mc:AlternateContent>
    <mc:AlternateContent xmlns:mc="http://schemas.openxmlformats.org/markup-compatibility/2006">
      <mc:Choice Requires="x14">
        <control shapeId="2248" r:id="rId196" name="CommandButton3">
          <controlPr defaultSize="0" autoLine="0" r:id="rId197">
            <anchor moveWithCells="1">
              <from>
                <xdr:col>18</xdr:col>
                <xdr:colOff>171450</xdr:colOff>
                <xdr:row>45</xdr:row>
                <xdr:rowOff>200025</xdr:rowOff>
              </from>
              <to>
                <xdr:col>18</xdr:col>
                <xdr:colOff>1724025</xdr:colOff>
                <xdr:row>45</xdr:row>
                <xdr:rowOff>476250</xdr:rowOff>
              </to>
            </anchor>
          </controlPr>
        </control>
      </mc:Choice>
      <mc:Fallback>
        <control shapeId="2181" r:id="rId196" name="CommandButton3"/>
      </mc:Fallback>
    </mc:AlternateContent>
    <mc:AlternateContent xmlns:mc="http://schemas.openxmlformats.org/markup-compatibility/2006">
      <mc:Choice Requires="x14">
        <control shapeId="2249" r:id="rId198" name="InsertLeavesDualRowButton">
          <controlPr defaultSize="0" autoLine="0" r:id="rId199">
            <anchor moveWithCells="1">
              <from>
                <xdr:col>18</xdr:col>
                <xdr:colOff>85725</xdr:colOff>
                <xdr:row>53</xdr:row>
                <xdr:rowOff>133350</xdr:rowOff>
              </from>
              <to>
                <xdr:col>18</xdr:col>
                <xdr:colOff>1695450</xdr:colOff>
                <xdr:row>53</xdr:row>
                <xdr:rowOff>438150</xdr:rowOff>
              </to>
            </anchor>
          </controlPr>
        </control>
      </mc:Choice>
      <mc:Fallback>
        <control shapeId="2199" r:id="rId198" name="InsertLeavesDualRowButton"/>
      </mc:Fallback>
    </mc:AlternateContent>
    <mc:AlternateContent xmlns:mc="http://schemas.openxmlformats.org/markup-compatibility/2006">
      <mc:Choice Requires="x14">
        <control shapeId="2250" r:id="rId200" name="InsertGambitDualRowButton">
          <controlPr defaultSize="0" autoLine="0" r:id="rId201">
            <anchor moveWithCells="1">
              <from>
                <xdr:col>18</xdr:col>
                <xdr:colOff>257175</xdr:colOff>
                <xdr:row>55</xdr:row>
                <xdr:rowOff>95250</xdr:rowOff>
              </from>
              <to>
                <xdr:col>18</xdr:col>
                <xdr:colOff>1657350</xdr:colOff>
                <xdr:row>55</xdr:row>
                <xdr:rowOff>400050</xdr:rowOff>
              </to>
            </anchor>
          </controlPr>
        </control>
      </mc:Choice>
      <mc:Fallback>
        <control shapeId="2200" r:id="rId200" name="InsertGambitDualRowButton"/>
      </mc:Fallback>
    </mc:AlternateContent>
    <mc:AlternateContent xmlns:mc="http://schemas.openxmlformats.org/markup-compatibility/2006">
      <mc:Choice Requires="x14">
        <control shapeId="2251" r:id="rId202" name="InsertVentusDualRowButton">
          <controlPr defaultSize="0" autoLine="0" autoPict="0" r:id="rId203">
            <anchor moveWithCells="1">
              <from>
                <xdr:col>18</xdr:col>
                <xdr:colOff>171450</xdr:colOff>
                <xdr:row>63</xdr:row>
                <xdr:rowOff>123825</xdr:rowOff>
              </from>
              <to>
                <xdr:col>18</xdr:col>
                <xdr:colOff>1581150</xdr:colOff>
                <xdr:row>63</xdr:row>
                <xdr:rowOff>390525</xdr:rowOff>
              </to>
            </anchor>
          </controlPr>
        </control>
      </mc:Choice>
      <mc:Fallback>
        <control shapeId="2201" r:id="rId202" name="InsertVentusDualRowButton"/>
      </mc:Fallback>
    </mc:AlternateContent>
    <mc:AlternateContent xmlns:mc="http://schemas.openxmlformats.org/markup-compatibility/2006">
      <mc:Choice Requires="x14">
        <control shapeId="2252" r:id="rId204" name="InsertSaharaXLdualRowButton">
          <controlPr defaultSize="0" autoLine="0" autoPict="0" r:id="rId205">
            <anchor moveWithCells="1">
              <from>
                <xdr:col>18</xdr:col>
                <xdr:colOff>171450</xdr:colOff>
                <xdr:row>65</xdr:row>
                <xdr:rowOff>180975</xdr:rowOff>
              </from>
              <to>
                <xdr:col>18</xdr:col>
                <xdr:colOff>1581150</xdr:colOff>
                <xdr:row>65</xdr:row>
                <xdr:rowOff>447675</xdr:rowOff>
              </to>
            </anchor>
          </controlPr>
        </control>
      </mc:Choice>
      <mc:Fallback>
        <control shapeId="2202" r:id="rId204" name="InsertSaharaXLdualRowButton"/>
      </mc:Fallback>
    </mc:AlternateContent>
    <mc:AlternateContent xmlns:mc="http://schemas.openxmlformats.org/markup-compatibility/2006">
      <mc:Choice Requires="x14">
        <control shapeId="2253" r:id="rId206" name="InsertLeavesFFRowButton">
          <controlPr defaultSize="0" autoLine="0" autoPict="0" r:id="rId207">
            <anchor moveWithCells="1">
              <from>
                <xdr:col>18</xdr:col>
                <xdr:colOff>171450</xdr:colOff>
                <xdr:row>103</xdr:row>
                <xdr:rowOff>161925</xdr:rowOff>
              </from>
              <to>
                <xdr:col>18</xdr:col>
                <xdr:colOff>1581150</xdr:colOff>
                <xdr:row>103</xdr:row>
                <xdr:rowOff>447675</xdr:rowOff>
              </to>
            </anchor>
          </controlPr>
        </control>
      </mc:Choice>
      <mc:Fallback>
        <control shapeId="2203" r:id="rId206" name="InsertLeavesFFRowButton"/>
      </mc:Fallback>
    </mc:AlternateContent>
    <mc:AlternateContent xmlns:mc="http://schemas.openxmlformats.org/markup-compatibility/2006">
      <mc:Choice Requires="x14">
        <control shapeId="2254" r:id="rId208" name="RemoveLastLeavesrowButton">
          <controlPr defaultSize="0" autoLine="0" r:id="rId209">
            <anchor moveWithCells="1">
              <from>
                <xdr:col>18</xdr:col>
                <xdr:colOff>438150</xdr:colOff>
                <xdr:row>54</xdr:row>
                <xdr:rowOff>142875</xdr:rowOff>
              </from>
              <to>
                <xdr:col>18</xdr:col>
                <xdr:colOff>1333500</xdr:colOff>
                <xdr:row>54</xdr:row>
                <xdr:rowOff>409575</xdr:rowOff>
              </to>
            </anchor>
          </controlPr>
        </control>
      </mc:Choice>
      <mc:Fallback>
        <control shapeId="2204" r:id="rId208" name="RemoveLastLeavesrowButton"/>
      </mc:Fallback>
    </mc:AlternateContent>
    <mc:AlternateContent xmlns:mc="http://schemas.openxmlformats.org/markup-compatibility/2006">
      <mc:Choice Requires="x14">
        <control shapeId="2255" r:id="rId210" name="RemoveLastVentusrowButton">
          <controlPr defaultSize="0" autoLine="0" r:id="rId209">
            <anchor moveWithCells="1">
              <from>
                <xdr:col>18</xdr:col>
                <xdr:colOff>447675</xdr:colOff>
                <xdr:row>64</xdr:row>
                <xdr:rowOff>180975</xdr:rowOff>
              </from>
              <to>
                <xdr:col>18</xdr:col>
                <xdr:colOff>1343025</xdr:colOff>
                <xdr:row>64</xdr:row>
                <xdr:rowOff>447675</xdr:rowOff>
              </to>
            </anchor>
          </controlPr>
        </control>
      </mc:Choice>
      <mc:Fallback>
        <control shapeId="2205" r:id="rId210" name="RemoveLastVentusrowButton"/>
      </mc:Fallback>
    </mc:AlternateContent>
    <mc:AlternateContent xmlns:mc="http://schemas.openxmlformats.org/markup-compatibility/2006">
      <mc:Choice Requires="x14">
        <control shapeId="2284" r:id="rId211" name="RemoveLastSaharaXLdualrowButton">
          <controlPr defaultSize="0" autoLine="0" r:id="rId209">
            <anchor moveWithCells="1">
              <from>
                <xdr:col>18</xdr:col>
                <xdr:colOff>447675</xdr:colOff>
                <xdr:row>66</xdr:row>
                <xdr:rowOff>142875</xdr:rowOff>
              </from>
              <to>
                <xdr:col>18</xdr:col>
                <xdr:colOff>1343025</xdr:colOff>
                <xdr:row>66</xdr:row>
                <xdr:rowOff>409575</xdr:rowOff>
              </to>
            </anchor>
          </controlPr>
        </control>
      </mc:Choice>
      <mc:Fallback>
        <control shapeId="2206" r:id="rId211" name="RemoveLastSaharaXLdualrowButton"/>
      </mc:Fallback>
    </mc:AlternateContent>
    <mc:AlternateContent xmlns:mc="http://schemas.openxmlformats.org/markup-compatibility/2006">
      <mc:Choice Requires="x14">
        <control shapeId="2285" r:id="rId212" name="RemoveLastLeavesFFRowButton">
          <controlPr defaultSize="0" autoLine="0" autoPict="0" r:id="rId213">
            <anchor moveWithCells="1">
              <from>
                <xdr:col>18</xdr:col>
                <xdr:colOff>352425</xdr:colOff>
                <xdr:row>104</xdr:row>
                <xdr:rowOff>114300</xdr:rowOff>
              </from>
              <to>
                <xdr:col>18</xdr:col>
                <xdr:colOff>1333500</xdr:colOff>
                <xdr:row>104</xdr:row>
                <xdr:rowOff>390525</xdr:rowOff>
              </to>
            </anchor>
          </controlPr>
        </control>
      </mc:Choice>
      <mc:Fallback>
        <control shapeId="2207" r:id="rId212" name="RemoveLastLeavesFFRowButton"/>
      </mc:Fallback>
    </mc:AlternateContent>
    <mc:AlternateContent xmlns:mc="http://schemas.openxmlformats.org/markup-compatibility/2006">
      <mc:Choice Requires="x14">
        <control shapeId="2208" r:id="rId214" name="RemoveLastGambitrowButton">
          <controlPr defaultSize="0" autoLine="0" r:id="rId209">
            <anchor moveWithCells="1">
              <from>
                <xdr:col>18</xdr:col>
                <xdr:colOff>438150</xdr:colOff>
                <xdr:row>56</xdr:row>
                <xdr:rowOff>161925</xdr:rowOff>
              </from>
              <to>
                <xdr:col>18</xdr:col>
                <xdr:colOff>1333500</xdr:colOff>
                <xdr:row>56</xdr:row>
                <xdr:rowOff>428625</xdr:rowOff>
              </to>
            </anchor>
          </controlPr>
        </control>
      </mc:Choice>
      <mc:Fallback>
        <control shapeId="2208" r:id="rId214" name="RemoveLastGambitrowButton"/>
      </mc:Fallback>
    </mc:AlternateContent>
    <mc:AlternateContent xmlns:mc="http://schemas.openxmlformats.org/markup-compatibility/2006">
      <mc:Choice Requires="x14">
        <control shapeId="2211" r:id="rId215" name="InsertGambit12DualRowButton">
          <controlPr defaultSize="0" autoLine="0" r:id="rId216">
            <anchor moveWithCells="1">
              <from>
                <xdr:col>18</xdr:col>
                <xdr:colOff>257175</xdr:colOff>
                <xdr:row>61</xdr:row>
                <xdr:rowOff>142875</xdr:rowOff>
              </from>
              <to>
                <xdr:col>18</xdr:col>
                <xdr:colOff>1666875</xdr:colOff>
                <xdr:row>61</xdr:row>
                <xdr:rowOff>409575</xdr:rowOff>
              </to>
            </anchor>
          </controlPr>
        </control>
      </mc:Choice>
      <mc:Fallback>
        <control shapeId="2211" r:id="rId215" name="InsertGambit12DualRowButton"/>
      </mc:Fallback>
    </mc:AlternateContent>
    <mc:AlternateContent xmlns:mc="http://schemas.openxmlformats.org/markup-compatibility/2006">
      <mc:Choice Requires="x14">
        <control shapeId="2212" r:id="rId217" name="InsertPlanetSLDualRowButton">
          <controlPr defaultSize="0" autoLine="0" r:id="rId218">
            <anchor moveWithCells="1">
              <from>
                <xdr:col>18</xdr:col>
                <xdr:colOff>161925</xdr:colOff>
                <xdr:row>49</xdr:row>
                <xdr:rowOff>104775</xdr:rowOff>
              </from>
              <to>
                <xdr:col>18</xdr:col>
                <xdr:colOff>1695450</xdr:colOff>
                <xdr:row>49</xdr:row>
                <xdr:rowOff>409575</xdr:rowOff>
              </to>
            </anchor>
          </controlPr>
        </control>
      </mc:Choice>
      <mc:Fallback>
        <control shapeId="2212" r:id="rId217" name="InsertPlanetSLDualRowButton"/>
      </mc:Fallback>
    </mc:AlternateContent>
    <mc:AlternateContent xmlns:mc="http://schemas.openxmlformats.org/markup-compatibility/2006">
      <mc:Choice Requires="x14">
        <control shapeId="2213" r:id="rId219" name="RemoveLastGambit12rowButton">
          <controlPr defaultSize="0" autoLine="0" r:id="rId98">
            <anchor moveWithCells="1">
              <from>
                <xdr:col>18</xdr:col>
                <xdr:colOff>438150</xdr:colOff>
                <xdr:row>62</xdr:row>
                <xdr:rowOff>133350</xdr:rowOff>
              </from>
              <to>
                <xdr:col>18</xdr:col>
                <xdr:colOff>1333500</xdr:colOff>
                <xdr:row>62</xdr:row>
                <xdr:rowOff>400050</xdr:rowOff>
              </to>
            </anchor>
          </controlPr>
        </control>
      </mc:Choice>
      <mc:Fallback>
        <control shapeId="2213" r:id="rId219" name="RemoveLastGambit12rowButton"/>
      </mc:Fallback>
    </mc:AlternateContent>
    <mc:AlternateContent xmlns:mc="http://schemas.openxmlformats.org/markup-compatibility/2006">
      <mc:Choice Requires="x14">
        <control shapeId="2214" r:id="rId220" name="CommandButton6">
          <controlPr defaultSize="0" autoLine="0" r:id="rId98">
            <anchor moveWithCells="1">
              <from>
                <xdr:col>18</xdr:col>
                <xdr:colOff>438150</xdr:colOff>
                <xdr:row>50</xdr:row>
                <xdr:rowOff>142875</xdr:rowOff>
              </from>
              <to>
                <xdr:col>18</xdr:col>
                <xdr:colOff>1333500</xdr:colOff>
                <xdr:row>50</xdr:row>
                <xdr:rowOff>409575</xdr:rowOff>
              </to>
            </anchor>
          </controlPr>
        </control>
      </mc:Choice>
      <mc:Fallback>
        <control shapeId="2214" r:id="rId220" name="CommandButton6"/>
      </mc:Fallback>
    </mc:AlternateContent>
    <mc:AlternateContent xmlns:mc="http://schemas.openxmlformats.org/markup-compatibility/2006">
      <mc:Choice Requires="x14">
        <control shapeId="2216" r:id="rId221" name="InsertGambit4DualRowButton">
          <controlPr defaultSize="0" autoLine="0" r:id="rId222">
            <anchor moveWithCells="1">
              <from>
                <xdr:col>18</xdr:col>
                <xdr:colOff>323850</xdr:colOff>
                <xdr:row>57</xdr:row>
                <xdr:rowOff>171450</xdr:rowOff>
              </from>
              <to>
                <xdr:col>18</xdr:col>
                <xdr:colOff>1676400</xdr:colOff>
                <xdr:row>57</xdr:row>
                <xdr:rowOff>438150</xdr:rowOff>
              </to>
            </anchor>
          </controlPr>
        </control>
      </mc:Choice>
      <mc:Fallback>
        <control shapeId="2216" r:id="rId221" name="InsertGambit4DualRowButton"/>
      </mc:Fallback>
    </mc:AlternateContent>
    <mc:AlternateContent xmlns:mc="http://schemas.openxmlformats.org/markup-compatibility/2006">
      <mc:Choice Requires="x14">
        <control shapeId="2286" r:id="rId223" name="InsertGambit7DualRowButton">
          <controlPr defaultSize="0" autoLine="0" r:id="rId224">
            <anchor moveWithCells="1">
              <from>
                <xdr:col>18</xdr:col>
                <xdr:colOff>276225</xdr:colOff>
                <xdr:row>59</xdr:row>
                <xdr:rowOff>104775</xdr:rowOff>
              </from>
              <to>
                <xdr:col>18</xdr:col>
                <xdr:colOff>1685925</xdr:colOff>
                <xdr:row>59</xdr:row>
                <xdr:rowOff>371475</xdr:rowOff>
              </to>
            </anchor>
          </controlPr>
        </control>
      </mc:Choice>
      <mc:Fallback>
        <control shapeId="2217" r:id="rId223" name="InsertGambit7DualRowButton"/>
      </mc:Fallback>
    </mc:AlternateContent>
    <mc:AlternateContent xmlns:mc="http://schemas.openxmlformats.org/markup-compatibility/2006">
      <mc:Choice Requires="x14">
        <control shapeId="2287" r:id="rId225" name="RemoveLastGambit4rowButton">
          <controlPr defaultSize="0" autoLine="0" r:id="rId98">
            <anchor moveWithCells="1">
              <from>
                <xdr:col>18</xdr:col>
                <xdr:colOff>438150</xdr:colOff>
                <xdr:row>58</xdr:row>
                <xdr:rowOff>152400</xdr:rowOff>
              </from>
              <to>
                <xdr:col>18</xdr:col>
                <xdr:colOff>1333500</xdr:colOff>
                <xdr:row>58</xdr:row>
                <xdr:rowOff>419100</xdr:rowOff>
              </to>
            </anchor>
          </controlPr>
        </control>
      </mc:Choice>
      <mc:Fallback>
        <control shapeId="2218" r:id="rId225" name="RemoveLastGambit4rowButton"/>
      </mc:Fallback>
    </mc:AlternateContent>
    <mc:AlternateContent xmlns:mc="http://schemas.openxmlformats.org/markup-compatibility/2006">
      <mc:Choice Requires="x14">
        <control shapeId="2288" r:id="rId226" name="RemoveLastGambit7rowButton">
          <controlPr defaultSize="0" autoLine="0" r:id="rId227">
            <anchor moveWithCells="1">
              <from>
                <xdr:col>18</xdr:col>
                <xdr:colOff>438150</xdr:colOff>
                <xdr:row>60</xdr:row>
                <xdr:rowOff>133350</xdr:rowOff>
              </from>
              <to>
                <xdr:col>18</xdr:col>
                <xdr:colOff>1333500</xdr:colOff>
                <xdr:row>60</xdr:row>
                <xdr:rowOff>400050</xdr:rowOff>
              </to>
            </anchor>
          </controlPr>
        </control>
      </mc:Choice>
      <mc:Fallback>
        <control shapeId="2219" r:id="rId226" name="RemoveLastGambit7rowButton"/>
      </mc:Fallback>
    </mc:AlternateContent>
    <mc:AlternateContent xmlns:mc="http://schemas.openxmlformats.org/markup-compatibility/2006">
      <mc:Choice Requires="x14">
        <control shapeId="2289" r:id="rId228" name="InsertSaharaLdualRowButton">
          <controlPr defaultSize="0" autoLine="0" autoPict="0" r:id="rId229">
            <anchor moveWithCells="1">
              <from>
                <xdr:col>18</xdr:col>
                <xdr:colOff>266700</xdr:colOff>
                <xdr:row>67</xdr:row>
                <xdr:rowOff>152400</xdr:rowOff>
              </from>
              <to>
                <xdr:col>18</xdr:col>
                <xdr:colOff>1647825</xdr:colOff>
                <xdr:row>67</xdr:row>
                <xdr:rowOff>419100</xdr:rowOff>
              </to>
            </anchor>
          </controlPr>
        </control>
      </mc:Choice>
      <mc:Fallback>
        <control shapeId="2276" r:id="rId228" name="InsertSaharaLdualRowButton"/>
      </mc:Fallback>
    </mc:AlternateContent>
    <mc:AlternateContent xmlns:mc="http://schemas.openxmlformats.org/markup-compatibility/2006">
      <mc:Choice Requires="x14">
        <control shapeId="2290" r:id="rId230" name="RemoveLastSaharaLdualrowButton">
          <controlPr autoLine="0" r:id="rId231">
            <anchor moveWithCells="1">
              <from>
                <xdr:col>18</xdr:col>
                <xdr:colOff>447675</xdr:colOff>
                <xdr:row>68</xdr:row>
                <xdr:rowOff>171450</xdr:rowOff>
              </from>
              <to>
                <xdr:col>18</xdr:col>
                <xdr:colOff>1333500</xdr:colOff>
                <xdr:row>68</xdr:row>
                <xdr:rowOff>438150</xdr:rowOff>
              </to>
            </anchor>
          </controlPr>
        </control>
      </mc:Choice>
      <mc:Fallback>
        <control shapeId="2277" r:id="rId230" name="RemoveLastSaharaLdualrowButton"/>
      </mc:Fallback>
    </mc:AlternateContent>
    <mc:AlternateContent xmlns:mc="http://schemas.openxmlformats.org/markup-compatibility/2006">
      <mc:Choice Requires="x14">
        <control shapeId="2278" r:id="rId232" name="InsertSaharaMdualRowButton">
          <controlPr defaultSize="0" autoLine="0" r:id="rId233">
            <anchor moveWithCells="1">
              <from>
                <xdr:col>18</xdr:col>
                <xdr:colOff>209550</xdr:colOff>
                <xdr:row>69</xdr:row>
                <xdr:rowOff>180975</xdr:rowOff>
              </from>
              <to>
                <xdr:col>18</xdr:col>
                <xdr:colOff>1609725</xdr:colOff>
                <xdr:row>69</xdr:row>
                <xdr:rowOff>447675</xdr:rowOff>
              </to>
            </anchor>
          </controlPr>
        </control>
      </mc:Choice>
      <mc:Fallback>
        <control shapeId="2278" r:id="rId232" name="InsertSaharaMdualRowButton"/>
      </mc:Fallback>
    </mc:AlternateContent>
    <mc:AlternateContent xmlns:mc="http://schemas.openxmlformats.org/markup-compatibility/2006">
      <mc:Choice Requires="x14">
        <control shapeId="2279" r:id="rId234" name="RemoveLastSaharaMdualrowButton">
          <controlPr defaultSize="0" autoLine="0" r:id="rId235">
            <anchor moveWithCells="1">
              <from>
                <xdr:col>18</xdr:col>
                <xdr:colOff>447675</xdr:colOff>
                <xdr:row>70</xdr:row>
                <xdr:rowOff>133350</xdr:rowOff>
              </from>
              <to>
                <xdr:col>18</xdr:col>
                <xdr:colOff>1343025</xdr:colOff>
                <xdr:row>70</xdr:row>
                <xdr:rowOff>400050</xdr:rowOff>
              </to>
            </anchor>
          </controlPr>
        </control>
      </mc:Choice>
      <mc:Fallback>
        <control shapeId="2279" r:id="rId234" name="RemoveLastSaharaMdualrowButton"/>
      </mc:Fallback>
    </mc:AlternateContent>
    <mc:AlternateContent xmlns:mc="http://schemas.openxmlformats.org/markup-compatibility/2006">
      <mc:Choice Requires="x14">
        <control shapeId="2280" r:id="rId236" name="InsertSaharaSdualRowButton">
          <controlPr defaultSize="0" autoLine="0" r:id="rId237">
            <anchor moveWithCells="1">
              <from>
                <xdr:col>18</xdr:col>
                <xdr:colOff>161925</xdr:colOff>
                <xdr:row>71</xdr:row>
                <xdr:rowOff>142875</xdr:rowOff>
              </from>
              <to>
                <xdr:col>18</xdr:col>
                <xdr:colOff>1685925</xdr:colOff>
                <xdr:row>71</xdr:row>
                <xdr:rowOff>400050</xdr:rowOff>
              </to>
            </anchor>
          </controlPr>
        </control>
      </mc:Choice>
      <mc:Fallback>
        <control shapeId="2280" r:id="rId236" name="InsertSaharaSdualRowButton"/>
      </mc:Fallback>
    </mc:AlternateContent>
    <mc:AlternateContent xmlns:mc="http://schemas.openxmlformats.org/markup-compatibility/2006">
      <mc:Choice Requires="x14">
        <control shapeId="2281" r:id="rId238" name="RemoveLastSaharaSdualrowButton">
          <controlPr defaultSize="0" autoLine="0" r:id="rId239">
            <anchor moveWithCells="1">
              <from>
                <xdr:col>18</xdr:col>
                <xdr:colOff>447675</xdr:colOff>
                <xdr:row>72</xdr:row>
                <xdr:rowOff>133350</xdr:rowOff>
              </from>
              <to>
                <xdr:col>18</xdr:col>
                <xdr:colOff>1343025</xdr:colOff>
                <xdr:row>72</xdr:row>
                <xdr:rowOff>400050</xdr:rowOff>
              </to>
            </anchor>
          </controlPr>
        </control>
      </mc:Choice>
      <mc:Fallback>
        <control shapeId="2281" r:id="rId238" name="RemoveLastSaharaSdualrowButton"/>
      </mc:Fallback>
    </mc:AlternateContent>
    <mc:AlternateContent xmlns:mc="http://schemas.openxmlformats.org/markup-compatibility/2006">
      <mc:Choice Requires="x14">
        <control shapeId="2282" r:id="rId240" name="InsertSaharaXSdualRowButton">
          <controlPr defaultSize="0" autoLine="0" autoPict="0" r:id="rId241">
            <anchor moveWithCells="1">
              <from>
                <xdr:col>18</xdr:col>
                <xdr:colOff>276225</xdr:colOff>
                <xdr:row>73</xdr:row>
                <xdr:rowOff>142875</xdr:rowOff>
              </from>
              <to>
                <xdr:col>18</xdr:col>
                <xdr:colOff>1704975</xdr:colOff>
                <xdr:row>73</xdr:row>
                <xdr:rowOff>419100</xdr:rowOff>
              </to>
            </anchor>
          </controlPr>
        </control>
      </mc:Choice>
      <mc:Fallback>
        <control shapeId="2282" r:id="rId240" name="InsertSaharaXSdualRowButton"/>
      </mc:Fallback>
    </mc:AlternateContent>
    <mc:AlternateContent xmlns:mc="http://schemas.openxmlformats.org/markup-compatibility/2006">
      <mc:Choice Requires="x14">
        <control shapeId="2283" r:id="rId242" name="RemoveLastSaharaXSdualrowButton">
          <controlPr defaultSize="0" autoLine="0" r:id="rId243">
            <anchor moveWithCells="1">
              <from>
                <xdr:col>18</xdr:col>
                <xdr:colOff>447675</xdr:colOff>
                <xdr:row>74</xdr:row>
                <xdr:rowOff>142875</xdr:rowOff>
              </from>
              <to>
                <xdr:col>18</xdr:col>
                <xdr:colOff>1343025</xdr:colOff>
                <xdr:row>74</xdr:row>
                <xdr:rowOff>409575</xdr:rowOff>
              </to>
            </anchor>
          </controlPr>
        </control>
      </mc:Choice>
      <mc:Fallback>
        <control shapeId="2283" r:id="rId242" name="RemoveLastSaharaXSdualrowButton"/>
      </mc:Fallback>
    </mc:AlternateContent>
    <mc:AlternateContent xmlns:mc="http://schemas.openxmlformats.org/markup-compatibility/2006">
      <mc:Choice Requires="x14">
        <control shapeId="2348" r:id="rId244" name="CommandButton1">
          <controlPr defaultSize="0" autoLine="0" autoPict="0" r:id="rId245">
            <anchor moveWithCells="1">
              <from>
                <xdr:col>18</xdr:col>
                <xdr:colOff>447675</xdr:colOff>
                <xdr:row>132</xdr:row>
                <xdr:rowOff>133350</xdr:rowOff>
              </from>
              <to>
                <xdr:col>18</xdr:col>
                <xdr:colOff>1343025</xdr:colOff>
                <xdr:row>132</xdr:row>
                <xdr:rowOff>400050</xdr:rowOff>
              </to>
            </anchor>
          </controlPr>
        </control>
      </mc:Choice>
      <mc:Fallback>
        <control shapeId="2348" r:id="rId244" name="CommandButton1"/>
      </mc:Fallback>
    </mc:AlternateContent>
    <mc:AlternateContent xmlns:mc="http://schemas.openxmlformats.org/markup-compatibility/2006">
      <mc:Choice Requires="x14">
        <control shapeId="2349" r:id="rId246" name="CommandButton2">
          <controlPr defaultSize="0" autoLine="0" autoPict="0" r:id="rId247">
            <anchor moveWithCells="1">
              <from>
                <xdr:col>18</xdr:col>
                <xdr:colOff>171450</xdr:colOff>
                <xdr:row>131</xdr:row>
                <xdr:rowOff>133350</xdr:rowOff>
              </from>
              <to>
                <xdr:col>18</xdr:col>
                <xdr:colOff>1581150</xdr:colOff>
                <xdr:row>131</xdr:row>
                <xdr:rowOff>419100</xdr:rowOff>
              </to>
            </anchor>
          </controlPr>
        </control>
      </mc:Choice>
      <mc:Fallback>
        <control shapeId="2349" r:id="rId246" name="CommandButton2"/>
      </mc:Fallback>
    </mc:AlternateContent>
    <mc:AlternateContent xmlns:mc="http://schemas.openxmlformats.org/markup-compatibility/2006">
      <mc:Choice Requires="x14">
        <control shapeId="2350" r:id="rId248" name="CommandButton4">
          <controlPr defaultSize="0" autoLine="0" autoPict="0" r:id="rId249">
            <anchor moveWithCells="1">
              <from>
                <xdr:col>18</xdr:col>
                <xdr:colOff>171450</xdr:colOff>
                <xdr:row>129</xdr:row>
                <xdr:rowOff>133350</xdr:rowOff>
              </from>
              <to>
                <xdr:col>18</xdr:col>
                <xdr:colOff>1581150</xdr:colOff>
                <xdr:row>129</xdr:row>
                <xdr:rowOff>419100</xdr:rowOff>
              </to>
            </anchor>
          </controlPr>
        </control>
      </mc:Choice>
      <mc:Fallback>
        <control shapeId="2350" r:id="rId248" name="CommandButton4"/>
      </mc:Fallback>
    </mc:AlternateContent>
    <mc:AlternateContent xmlns:mc="http://schemas.openxmlformats.org/markup-compatibility/2006">
      <mc:Choice Requires="x14">
        <control shapeId="2351" r:id="rId250" name="CommandButton5">
          <controlPr defaultSize="0" autoLine="0" autoPict="0" r:id="rId243">
            <anchor moveWithCells="1">
              <from>
                <xdr:col>18</xdr:col>
                <xdr:colOff>447675</xdr:colOff>
                <xdr:row>130</xdr:row>
                <xdr:rowOff>104775</xdr:rowOff>
              </from>
              <to>
                <xdr:col>18</xdr:col>
                <xdr:colOff>1343025</xdr:colOff>
                <xdr:row>130</xdr:row>
                <xdr:rowOff>371475</xdr:rowOff>
              </to>
            </anchor>
          </controlPr>
        </control>
      </mc:Choice>
      <mc:Fallback>
        <control shapeId="2351" r:id="rId250" name="CommandButton5"/>
      </mc:Fallback>
    </mc:AlternateContent>
    <mc:AlternateContent xmlns:mc="http://schemas.openxmlformats.org/markup-compatibility/2006">
      <mc:Choice Requires="x14">
        <control shapeId="2352" r:id="rId251" name="CommandButton7">
          <controlPr defaultSize="0" autoLine="0" autoPict="0" r:id="rId252">
            <anchor moveWithCells="1">
              <from>
                <xdr:col>18</xdr:col>
                <xdr:colOff>171450</xdr:colOff>
                <xdr:row>127</xdr:row>
                <xdr:rowOff>95250</xdr:rowOff>
              </from>
              <to>
                <xdr:col>18</xdr:col>
                <xdr:colOff>1581150</xdr:colOff>
                <xdr:row>127</xdr:row>
                <xdr:rowOff>390525</xdr:rowOff>
              </to>
            </anchor>
          </controlPr>
        </control>
      </mc:Choice>
      <mc:Fallback>
        <control shapeId="2352" r:id="rId251" name="CommandButton7"/>
      </mc:Fallback>
    </mc:AlternateContent>
    <mc:AlternateContent xmlns:mc="http://schemas.openxmlformats.org/markup-compatibility/2006">
      <mc:Choice Requires="x14">
        <control shapeId="2353" r:id="rId253" name="CommandButton8">
          <controlPr defaultSize="0" autoLine="0" autoPict="0" r:id="rId254">
            <anchor moveWithCells="1">
              <from>
                <xdr:col>18</xdr:col>
                <xdr:colOff>447675</xdr:colOff>
                <xdr:row>128</xdr:row>
                <xdr:rowOff>133350</xdr:rowOff>
              </from>
              <to>
                <xdr:col>18</xdr:col>
                <xdr:colOff>1343025</xdr:colOff>
                <xdr:row>128</xdr:row>
                <xdr:rowOff>400050</xdr:rowOff>
              </to>
            </anchor>
          </controlPr>
        </control>
      </mc:Choice>
      <mc:Fallback>
        <control shapeId="2353" r:id="rId253" name="CommandButton8"/>
      </mc:Fallback>
    </mc:AlternateContent>
    <mc:AlternateContent xmlns:mc="http://schemas.openxmlformats.org/markup-compatibility/2006">
      <mc:Choice Requires="x14">
        <control shapeId="2354" r:id="rId255" name="CommandButton9">
          <controlPr defaultSize="0" autoLine="0" autoPict="0" r:id="rId256">
            <anchor moveWithCells="1">
              <from>
                <xdr:col>18</xdr:col>
                <xdr:colOff>171450</xdr:colOff>
                <xdr:row>125</xdr:row>
                <xdr:rowOff>123825</xdr:rowOff>
              </from>
              <to>
                <xdr:col>18</xdr:col>
                <xdr:colOff>1581150</xdr:colOff>
                <xdr:row>125</xdr:row>
                <xdr:rowOff>419100</xdr:rowOff>
              </to>
            </anchor>
          </controlPr>
        </control>
      </mc:Choice>
      <mc:Fallback>
        <control shapeId="2354" r:id="rId255" name="CommandButton9"/>
      </mc:Fallback>
    </mc:AlternateContent>
    <mc:AlternateContent xmlns:mc="http://schemas.openxmlformats.org/markup-compatibility/2006">
      <mc:Choice Requires="x14">
        <control shapeId="2355" r:id="rId257" name="CommandButton10">
          <controlPr defaultSize="0" autoLine="0" autoPict="0" r:id="rId78">
            <anchor moveWithCells="1">
              <from>
                <xdr:col>18</xdr:col>
                <xdr:colOff>447675</xdr:colOff>
                <xdr:row>126</xdr:row>
                <xdr:rowOff>85725</xdr:rowOff>
              </from>
              <to>
                <xdr:col>18</xdr:col>
                <xdr:colOff>1343025</xdr:colOff>
                <xdr:row>126</xdr:row>
                <xdr:rowOff>361950</xdr:rowOff>
              </to>
            </anchor>
          </controlPr>
        </control>
      </mc:Choice>
      <mc:Fallback>
        <control shapeId="2355" r:id="rId257" name="CommandButton10"/>
      </mc:Fallback>
    </mc:AlternateContent>
    <mc:AlternateContent xmlns:mc="http://schemas.openxmlformats.org/markup-compatibility/2006">
      <mc:Choice Requires="x14">
        <control shapeId="2357" r:id="rId258" name="CommandButton11">
          <controlPr defaultSize="0" autoLine="0" autoPict="0" r:id="rId259">
            <anchor moveWithCells="1">
              <from>
                <xdr:col>18</xdr:col>
                <xdr:colOff>171450</xdr:colOff>
                <xdr:row>123</xdr:row>
                <xdr:rowOff>133350</xdr:rowOff>
              </from>
              <to>
                <xdr:col>18</xdr:col>
                <xdr:colOff>1581150</xdr:colOff>
                <xdr:row>123</xdr:row>
                <xdr:rowOff>419100</xdr:rowOff>
              </to>
            </anchor>
          </controlPr>
        </control>
      </mc:Choice>
      <mc:Fallback>
        <control shapeId="2357" r:id="rId258" name="CommandButton11"/>
      </mc:Fallback>
    </mc:AlternateContent>
    <mc:AlternateContent xmlns:mc="http://schemas.openxmlformats.org/markup-compatibility/2006">
      <mc:Choice Requires="x14">
        <control shapeId="2358" r:id="rId260" name="CommandButton12">
          <controlPr defaultSize="0" autoLine="0" autoPict="0" r:id="rId261">
            <anchor moveWithCells="1">
              <from>
                <xdr:col>18</xdr:col>
                <xdr:colOff>447675</xdr:colOff>
                <xdr:row>124</xdr:row>
                <xdr:rowOff>123825</xdr:rowOff>
              </from>
              <to>
                <xdr:col>18</xdr:col>
                <xdr:colOff>1343025</xdr:colOff>
                <xdr:row>124</xdr:row>
                <xdr:rowOff>390525</xdr:rowOff>
              </to>
            </anchor>
          </controlPr>
        </control>
      </mc:Choice>
      <mc:Fallback>
        <control shapeId="2358" r:id="rId260" name="CommandButton12"/>
      </mc:Fallback>
    </mc:AlternateContent>
    <mc:AlternateContent xmlns:mc="http://schemas.openxmlformats.org/markup-compatibility/2006">
      <mc:Choice Requires="x14">
        <control shapeId="2359" r:id="rId262" name="CommandButton13">
          <controlPr defaultSize="0" autoLine="0" autoPict="0" r:id="rId263">
            <anchor moveWithCells="1">
              <from>
                <xdr:col>18</xdr:col>
                <xdr:colOff>171450</xdr:colOff>
                <xdr:row>121</xdr:row>
                <xdr:rowOff>171450</xdr:rowOff>
              </from>
              <to>
                <xdr:col>18</xdr:col>
                <xdr:colOff>1581150</xdr:colOff>
                <xdr:row>121</xdr:row>
                <xdr:rowOff>457200</xdr:rowOff>
              </to>
            </anchor>
          </controlPr>
        </control>
      </mc:Choice>
      <mc:Fallback>
        <control shapeId="2359" r:id="rId262" name="CommandButton13"/>
      </mc:Fallback>
    </mc:AlternateContent>
    <mc:AlternateContent xmlns:mc="http://schemas.openxmlformats.org/markup-compatibility/2006">
      <mc:Choice Requires="x14">
        <control shapeId="2360" r:id="rId264" name="CommandButton14">
          <controlPr defaultSize="0" autoLine="0" autoPict="0" r:id="rId265">
            <anchor moveWithCells="1">
              <from>
                <xdr:col>18</xdr:col>
                <xdr:colOff>447675</xdr:colOff>
                <xdr:row>122</xdr:row>
                <xdr:rowOff>104775</xdr:rowOff>
              </from>
              <to>
                <xdr:col>18</xdr:col>
                <xdr:colOff>1343025</xdr:colOff>
                <xdr:row>122</xdr:row>
                <xdr:rowOff>371475</xdr:rowOff>
              </to>
            </anchor>
          </controlPr>
        </control>
      </mc:Choice>
      <mc:Fallback>
        <control shapeId="2360" r:id="rId264" name="CommandButton14"/>
      </mc:Fallback>
    </mc:AlternateContent>
    <mc:AlternateContent xmlns:mc="http://schemas.openxmlformats.org/markup-compatibility/2006">
      <mc:Choice Requires="x14">
        <control shapeId="2361" r:id="rId266" name="CommandButton15">
          <controlPr defaultSize="0" autoLine="0" autoPict="0" r:id="rId267">
            <anchor moveWithCells="1">
              <from>
                <xdr:col>18</xdr:col>
                <xdr:colOff>171450</xdr:colOff>
                <xdr:row>119</xdr:row>
                <xdr:rowOff>104775</xdr:rowOff>
              </from>
              <to>
                <xdr:col>18</xdr:col>
                <xdr:colOff>1581150</xdr:colOff>
                <xdr:row>119</xdr:row>
                <xdr:rowOff>390525</xdr:rowOff>
              </to>
            </anchor>
          </controlPr>
        </control>
      </mc:Choice>
      <mc:Fallback>
        <control shapeId="2361" r:id="rId266" name="CommandButton15"/>
      </mc:Fallback>
    </mc:AlternateContent>
    <mc:AlternateContent xmlns:mc="http://schemas.openxmlformats.org/markup-compatibility/2006">
      <mc:Choice Requires="x14">
        <control shapeId="2362" r:id="rId268" name="CommandButton16">
          <controlPr defaultSize="0" autoLine="0" autoPict="0" r:id="rId269">
            <anchor moveWithCells="1">
              <from>
                <xdr:col>18</xdr:col>
                <xdr:colOff>447675</xdr:colOff>
                <xdr:row>120</xdr:row>
                <xdr:rowOff>95250</xdr:rowOff>
              </from>
              <to>
                <xdr:col>18</xdr:col>
                <xdr:colOff>1343025</xdr:colOff>
                <xdr:row>120</xdr:row>
                <xdr:rowOff>361950</xdr:rowOff>
              </to>
            </anchor>
          </controlPr>
        </control>
      </mc:Choice>
      <mc:Fallback>
        <control shapeId="2362" r:id="rId268" name="CommandButton16"/>
      </mc:Fallback>
    </mc:AlternateContent>
    <mc:AlternateContent xmlns:mc="http://schemas.openxmlformats.org/markup-compatibility/2006">
      <mc:Choice Requires="x14">
        <control shapeId="2369" r:id="rId270" name="CommandButton22">
          <controlPr defaultSize="0" autoLine="0" autoPict="0" r:id="rId271">
            <anchor moveWithCells="1">
              <from>
                <xdr:col>18</xdr:col>
                <xdr:colOff>438150</xdr:colOff>
                <xdr:row>80</xdr:row>
                <xdr:rowOff>161925</xdr:rowOff>
              </from>
              <to>
                <xdr:col>18</xdr:col>
                <xdr:colOff>1333500</xdr:colOff>
                <xdr:row>80</xdr:row>
                <xdr:rowOff>428625</xdr:rowOff>
              </to>
            </anchor>
          </controlPr>
        </control>
      </mc:Choice>
      <mc:Fallback>
        <control shapeId="2369" r:id="rId270" name="CommandButton22"/>
      </mc:Fallback>
    </mc:AlternateContent>
    <mc:AlternateContent xmlns:mc="http://schemas.openxmlformats.org/markup-compatibility/2006">
      <mc:Choice Requires="x14">
        <control shapeId="2370" r:id="rId272" name="CommandButton23">
          <controlPr defaultSize="0" autoLine="0" r:id="rId273">
            <anchor moveWithCells="1">
              <from>
                <xdr:col>18</xdr:col>
                <xdr:colOff>323850</xdr:colOff>
                <xdr:row>81</xdr:row>
                <xdr:rowOff>142875</xdr:rowOff>
              </from>
              <to>
                <xdr:col>18</xdr:col>
                <xdr:colOff>1533525</xdr:colOff>
                <xdr:row>81</xdr:row>
                <xdr:rowOff>409575</xdr:rowOff>
              </to>
            </anchor>
          </controlPr>
        </control>
      </mc:Choice>
      <mc:Fallback>
        <control shapeId="2370" r:id="rId272" name="CommandButton23"/>
      </mc:Fallback>
    </mc:AlternateContent>
    <mc:AlternateContent xmlns:mc="http://schemas.openxmlformats.org/markup-compatibility/2006">
      <mc:Choice Requires="x14">
        <control shapeId="2371" r:id="rId274" name="CommandButton24">
          <controlPr defaultSize="0" autoLine="0" r:id="rId98">
            <anchor moveWithCells="1">
              <from>
                <xdr:col>18</xdr:col>
                <xdr:colOff>438150</xdr:colOff>
                <xdr:row>82</xdr:row>
                <xdr:rowOff>171450</xdr:rowOff>
              </from>
              <to>
                <xdr:col>18</xdr:col>
                <xdr:colOff>1333500</xdr:colOff>
                <xdr:row>82</xdr:row>
                <xdr:rowOff>438150</xdr:rowOff>
              </to>
            </anchor>
          </controlPr>
        </control>
      </mc:Choice>
      <mc:Fallback>
        <control shapeId="2371" r:id="rId274" name="CommandButton24"/>
      </mc:Fallback>
    </mc:AlternateContent>
    <mc:AlternateContent xmlns:mc="http://schemas.openxmlformats.org/markup-compatibility/2006">
      <mc:Choice Requires="x14">
        <control shapeId="2372" r:id="rId275" name="CommandButton25">
          <controlPr defaultSize="0" autoLine="0" r:id="rId276">
            <anchor moveWithCells="1">
              <from>
                <xdr:col>18</xdr:col>
                <xdr:colOff>352425</xdr:colOff>
                <xdr:row>83</xdr:row>
                <xdr:rowOff>152400</xdr:rowOff>
              </from>
              <to>
                <xdr:col>18</xdr:col>
                <xdr:colOff>1600200</xdr:colOff>
                <xdr:row>83</xdr:row>
                <xdr:rowOff>457200</xdr:rowOff>
              </to>
            </anchor>
          </controlPr>
        </control>
      </mc:Choice>
      <mc:Fallback>
        <control shapeId="2372" r:id="rId275" name="CommandButton25"/>
      </mc:Fallback>
    </mc:AlternateContent>
    <mc:AlternateContent xmlns:mc="http://schemas.openxmlformats.org/markup-compatibility/2006">
      <mc:Choice Requires="x14">
        <control shapeId="2373" r:id="rId277" name="CommandButton26">
          <controlPr defaultSize="0" autoLine="0" r:id="rId278">
            <anchor moveWithCells="1">
              <from>
                <xdr:col>18</xdr:col>
                <xdr:colOff>438150</xdr:colOff>
                <xdr:row>84</xdr:row>
                <xdr:rowOff>142875</xdr:rowOff>
              </from>
              <to>
                <xdr:col>18</xdr:col>
                <xdr:colOff>1333500</xdr:colOff>
                <xdr:row>84</xdr:row>
                <xdr:rowOff>409575</xdr:rowOff>
              </to>
            </anchor>
          </controlPr>
        </control>
      </mc:Choice>
      <mc:Fallback>
        <control shapeId="2373" r:id="rId277" name="CommandButton26"/>
      </mc:Fallback>
    </mc:AlternateContent>
    <mc:AlternateContent xmlns:mc="http://schemas.openxmlformats.org/markup-compatibility/2006">
      <mc:Choice Requires="x14">
        <control shapeId="2374" r:id="rId279" name="CommandButton27">
          <controlPr defaultSize="0" autoLine="0" r:id="rId280">
            <anchor moveWithCells="1">
              <from>
                <xdr:col>18</xdr:col>
                <xdr:colOff>428625</xdr:colOff>
                <xdr:row>85</xdr:row>
                <xdr:rowOff>95250</xdr:rowOff>
              </from>
              <to>
                <xdr:col>18</xdr:col>
                <xdr:colOff>1771650</xdr:colOff>
                <xdr:row>85</xdr:row>
                <xdr:rowOff>466725</xdr:rowOff>
              </to>
            </anchor>
          </controlPr>
        </control>
      </mc:Choice>
      <mc:Fallback>
        <control shapeId="2374" r:id="rId279" name="CommandButton27"/>
      </mc:Fallback>
    </mc:AlternateContent>
    <mc:AlternateContent xmlns:mc="http://schemas.openxmlformats.org/markup-compatibility/2006">
      <mc:Choice Requires="x14">
        <control shapeId="2375" r:id="rId281" name="CommandButton28">
          <controlPr defaultSize="0" autoLine="0" autoPict="0" r:id="rId282">
            <anchor moveWithCells="1">
              <from>
                <xdr:col>18</xdr:col>
                <xdr:colOff>371475</xdr:colOff>
                <xdr:row>86</xdr:row>
                <xdr:rowOff>161925</xdr:rowOff>
              </from>
              <to>
                <xdr:col>18</xdr:col>
                <xdr:colOff>1276350</xdr:colOff>
                <xdr:row>86</xdr:row>
                <xdr:rowOff>428625</xdr:rowOff>
              </to>
            </anchor>
          </controlPr>
        </control>
      </mc:Choice>
      <mc:Fallback>
        <control shapeId="2375" r:id="rId281" name="CommandButton28"/>
      </mc:Fallback>
    </mc:AlternateContent>
    <mc:AlternateContent xmlns:mc="http://schemas.openxmlformats.org/markup-compatibility/2006">
      <mc:Choice Requires="x14">
        <control shapeId="2376" r:id="rId283" name="CommandButton29">
          <controlPr defaultSize="0" autoLine="0" r:id="rId284">
            <anchor moveWithCells="1">
              <from>
                <xdr:col>18</xdr:col>
                <xdr:colOff>390525</xdr:colOff>
                <xdr:row>87</xdr:row>
                <xdr:rowOff>133350</xdr:rowOff>
              </from>
              <to>
                <xdr:col>18</xdr:col>
                <xdr:colOff>1685925</xdr:colOff>
                <xdr:row>87</xdr:row>
                <xdr:rowOff>447675</xdr:rowOff>
              </to>
            </anchor>
          </controlPr>
        </control>
      </mc:Choice>
      <mc:Fallback>
        <control shapeId="2376" r:id="rId283" name="CommandButton29"/>
      </mc:Fallback>
    </mc:AlternateContent>
    <mc:AlternateContent xmlns:mc="http://schemas.openxmlformats.org/markup-compatibility/2006">
      <mc:Choice Requires="x14">
        <control shapeId="2377" r:id="rId285" name="CommandButton30">
          <controlPr defaultSize="0" autoLine="0" autoPict="0" r:id="rId286">
            <anchor moveWithCells="1">
              <from>
                <xdr:col>18</xdr:col>
                <xdr:colOff>400050</xdr:colOff>
                <xdr:row>88</xdr:row>
                <xdr:rowOff>114300</xdr:rowOff>
              </from>
              <to>
                <xdr:col>18</xdr:col>
                <xdr:colOff>1304925</xdr:colOff>
                <xdr:row>88</xdr:row>
                <xdr:rowOff>390525</xdr:rowOff>
              </to>
            </anchor>
          </controlPr>
        </control>
      </mc:Choice>
      <mc:Fallback>
        <control shapeId="2377" r:id="rId285" name="CommandButton30"/>
      </mc:Fallback>
    </mc:AlternateContent>
    <mc:AlternateContent xmlns:mc="http://schemas.openxmlformats.org/markup-compatibility/2006">
      <mc:Choice Requires="x14">
        <control shapeId="2378" r:id="rId287" name="CommandButton31">
          <controlPr defaultSize="0" autoLine="0" autoPict="0" r:id="rId288">
            <anchor moveWithCells="1">
              <from>
                <xdr:col>18</xdr:col>
                <xdr:colOff>323850</xdr:colOff>
                <xdr:row>89</xdr:row>
                <xdr:rowOff>142875</xdr:rowOff>
              </from>
              <to>
                <xdr:col>18</xdr:col>
                <xdr:colOff>1714500</xdr:colOff>
                <xdr:row>89</xdr:row>
                <xdr:rowOff>419100</xdr:rowOff>
              </to>
            </anchor>
          </controlPr>
        </control>
      </mc:Choice>
      <mc:Fallback>
        <control shapeId="2378" r:id="rId287" name="CommandButton31"/>
      </mc:Fallback>
    </mc:AlternateContent>
    <mc:AlternateContent xmlns:mc="http://schemas.openxmlformats.org/markup-compatibility/2006">
      <mc:Choice Requires="x14">
        <control shapeId="2379" r:id="rId289" name="CommandButton32">
          <controlPr defaultSize="0" autoLine="0" autoPict="0" r:id="rId290">
            <anchor moveWithCells="1">
              <from>
                <xdr:col>18</xdr:col>
                <xdr:colOff>438150</xdr:colOff>
                <xdr:row>90</xdr:row>
                <xdr:rowOff>104775</xdr:rowOff>
              </from>
              <to>
                <xdr:col>18</xdr:col>
                <xdr:colOff>1333500</xdr:colOff>
                <xdr:row>90</xdr:row>
                <xdr:rowOff>371475</xdr:rowOff>
              </to>
            </anchor>
          </controlPr>
        </control>
      </mc:Choice>
      <mc:Fallback>
        <control shapeId="2379" r:id="rId289" name="CommandButton32"/>
      </mc:Fallback>
    </mc:AlternateContent>
    <mc:AlternateContent xmlns:mc="http://schemas.openxmlformats.org/markup-compatibility/2006">
      <mc:Choice Requires="x14">
        <control shapeId="2380" r:id="rId291" name="CommandButton33">
          <controlPr defaultSize="0" autoLine="0" autoPict="0" r:id="rId292">
            <anchor moveWithCells="1">
              <from>
                <xdr:col>18</xdr:col>
                <xdr:colOff>152400</xdr:colOff>
                <xdr:row>91</xdr:row>
                <xdr:rowOff>123825</xdr:rowOff>
              </from>
              <to>
                <xdr:col>18</xdr:col>
                <xdr:colOff>1609725</xdr:colOff>
                <xdr:row>91</xdr:row>
                <xdr:rowOff>419100</xdr:rowOff>
              </to>
            </anchor>
          </controlPr>
        </control>
      </mc:Choice>
      <mc:Fallback>
        <control shapeId="2380" r:id="rId291" name="CommandButton33"/>
      </mc:Fallback>
    </mc:AlternateContent>
    <mc:AlternateContent xmlns:mc="http://schemas.openxmlformats.org/markup-compatibility/2006">
      <mc:Choice Requires="x14">
        <control shapeId="2381" r:id="rId293" name="CommandButton34">
          <controlPr defaultSize="0" autoLine="0" autoPict="0" r:id="rId286">
            <anchor moveWithCells="1">
              <from>
                <xdr:col>18</xdr:col>
                <xdr:colOff>495300</xdr:colOff>
                <xdr:row>92</xdr:row>
                <xdr:rowOff>76200</xdr:rowOff>
              </from>
              <to>
                <xdr:col>18</xdr:col>
                <xdr:colOff>1390650</xdr:colOff>
                <xdr:row>92</xdr:row>
                <xdr:rowOff>342900</xdr:rowOff>
              </to>
            </anchor>
          </controlPr>
        </control>
      </mc:Choice>
      <mc:Fallback>
        <control shapeId="2381" r:id="rId293" name="CommandButton34"/>
      </mc:Fallback>
    </mc:AlternateContent>
    <mc:AlternateContent xmlns:mc="http://schemas.openxmlformats.org/markup-compatibility/2006">
      <mc:Choice Requires="x14">
        <control shapeId="2408" r:id="rId294" name="CommandButton35">
          <controlPr defaultSize="0" autoLine="0" r:id="rId295">
            <anchor moveWithCells="1">
              <from>
                <xdr:col>18</xdr:col>
                <xdr:colOff>276225</xdr:colOff>
                <xdr:row>133</xdr:row>
                <xdr:rowOff>190500</xdr:rowOff>
              </from>
              <to>
                <xdr:col>18</xdr:col>
                <xdr:colOff>1581150</xdr:colOff>
                <xdr:row>133</xdr:row>
                <xdr:rowOff>447675</xdr:rowOff>
              </to>
            </anchor>
          </controlPr>
        </control>
      </mc:Choice>
      <mc:Fallback>
        <control shapeId="2408" r:id="rId294" name="CommandButton35"/>
      </mc:Fallback>
    </mc:AlternateContent>
    <mc:AlternateContent xmlns:mc="http://schemas.openxmlformats.org/markup-compatibility/2006">
      <mc:Choice Requires="x14">
        <control shapeId="2409" r:id="rId296" name="CommandButton36">
          <controlPr defaultSize="0" autoLine="0" autoPict="0" r:id="rId297">
            <anchor moveWithCells="1">
              <from>
                <xdr:col>18</xdr:col>
                <xdr:colOff>476250</xdr:colOff>
                <xdr:row>134</xdr:row>
                <xdr:rowOff>142875</xdr:rowOff>
              </from>
              <to>
                <xdr:col>18</xdr:col>
                <xdr:colOff>1428750</xdr:colOff>
                <xdr:row>134</xdr:row>
                <xdr:rowOff>419100</xdr:rowOff>
              </to>
            </anchor>
          </controlPr>
        </control>
      </mc:Choice>
      <mc:Fallback>
        <control shapeId="2409" r:id="rId296" name="CommandButton36"/>
      </mc:Fallback>
    </mc:AlternateContent>
    <mc:AlternateContent xmlns:mc="http://schemas.openxmlformats.org/markup-compatibility/2006">
      <mc:Choice Requires="x14">
        <control shapeId="2448" r:id="rId298" name="CommandButton43">
          <controlPr defaultSize="0" autoLine="0" r:id="rId299">
            <anchor moveWithCells="1">
              <from>
                <xdr:col>18</xdr:col>
                <xdr:colOff>95250</xdr:colOff>
                <xdr:row>115</xdr:row>
                <xdr:rowOff>142875</xdr:rowOff>
              </from>
              <to>
                <xdr:col>18</xdr:col>
                <xdr:colOff>1704975</xdr:colOff>
                <xdr:row>115</xdr:row>
                <xdr:rowOff>400050</xdr:rowOff>
              </to>
            </anchor>
          </controlPr>
        </control>
      </mc:Choice>
      <mc:Fallback>
        <control shapeId="2448" r:id="rId298" name="CommandButton43"/>
      </mc:Fallback>
    </mc:AlternateContent>
    <mc:AlternateContent xmlns:mc="http://schemas.openxmlformats.org/markup-compatibility/2006">
      <mc:Choice Requires="x14">
        <control shapeId="2449" r:id="rId300" name="CommandButton44">
          <controlPr defaultSize="0" autoLine="0" r:id="rId301">
            <anchor moveWithCells="1">
              <from>
                <xdr:col>18</xdr:col>
                <xdr:colOff>390525</xdr:colOff>
                <xdr:row>116</xdr:row>
                <xdr:rowOff>114300</xdr:rowOff>
              </from>
              <to>
                <xdr:col>18</xdr:col>
                <xdr:colOff>1333500</xdr:colOff>
                <xdr:row>116</xdr:row>
                <xdr:rowOff>381000</xdr:rowOff>
              </to>
            </anchor>
          </controlPr>
        </control>
      </mc:Choice>
      <mc:Fallback>
        <control shapeId="2449" r:id="rId300" name="CommandButton44"/>
      </mc:Fallback>
    </mc:AlternateContent>
  </controls>
  <extLst>
    <ext xmlns:x14="http://schemas.microsoft.com/office/spreadsheetml/2009/9/main" uri="{CCE6A557-97BC-4b89-ADB6-D9C93CAAB3DF}">
      <x14:dataValidations xmlns:xm="http://schemas.microsoft.com/office/excel/2006/main" count="3">
        <x14:dataValidation type="list" allowBlank="1" showInputMessage="1" showErrorMessage="1" errorTitle="Value not allowed" error="Choose a value from the drop down list" xr:uid="{00000000-0002-0000-0200-000005000000}">
          <x14:formula1>
            <xm:f>ReferenceData!$L$11:$L$12</xm:f>
          </x14:formula1>
          <xm:sqref>M18</xm:sqref>
        </x14:dataValidation>
        <x14:dataValidation type="list" allowBlank="1" showInputMessage="1" showErrorMessage="1" errorTitle="Value not allowed" error="Choose a value from the drop down list" xr:uid="{00000000-0002-0000-0200-000006000000}">
          <x14:formula1>
            <xm:f>ReferenceData!$S$22:$S$34</xm:f>
          </x14:formula1>
          <xm:sqref>O16</xm:sqref>
        </x14:dataValidation>
        <x14:dataValidation type="list" allowBlank="1" showInputMessage="1" showErrorMessage="1" errorTitle="Value not allowed" error="Choose a value from the drop down list" xr:uid="{00000000-0002-0000-0200-000007000000}">
          <x14:formula1>
            <xm:f>ReferenceData!$AA$5:$AA$19</xm:f>
          </x14:formula1>
          <xm:sqref>O78 O80 O82 O84 O86 O88 O90 O92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9"/>
  <dimension ref="A3:F41"/>
  <sheetViews>
    <sheetView workbookViewId="0">
      <selection activeCell="E13" sqref="E13"/>
    </sheetView>
  </sheetViews>
  <sheetFormatPr baseColWidth="10" defaultColWidth="9.140625" defaultRowHeight="15" x14ac:dyDescent="0.25"/>
  <cols>
    <col min="3" max="3" width="115.5703125" customWidth="1"/>
    <col min="5" max="5" width="31.42578125" customWidth="1"/>
  </cols>
  <sheetData>
    <row r="3" spans="2:5" ht="26.25" x14ac:dyDescent="0.25">
      <c r="B3" s="398" t="s">
        <v>241</v>
      </c>
      <c r="C3" s="398"/>
    </row>
    <row r="4" spans="2:5" ht="29.45" customHeight="1" x14ac:dyDescent="0.25">
      <c r="B4" s="148"/>
      <c r="C4" s="149" t="s">
        <v>242</v>
      </c>
    </row>
    <row r="5" spans="2:5" ht="47.1" customHeight="1" x14ac:dyDescent="0.25">
      <c r="B5" s="148"/>
      <c r="C5" s="149" t="s">
        <v>244</v>
      </c>
    </row>
    <row r="6" spans="2:5" s="75" customFormat="1" ht="30" x14ac:dyDescent="0.25">
      <c r="B6" s="148"/>
      <c r="C6" s="149" t="s">
        <v>243</v>
      </c>
    </row>
    <row r="7" spans="2:5" ht="15.6" customHeight="1" x14ac:dyDescent="0.25">
      <c r="B7" s="148"/>
      <c r="E7" s="149"/>
    </row>
    <row r="8" spans="2:5" ht="15.6" customHeight="1" x14ac:dyDescent="0.25">
      <c r="B8" s="148"/>
      <c r="E8" s="149"/>
    </row>
    <row r="9" spans="2:5" ht="15.6" customHeight="1" x14ac:dyDescent="0.25">
      <c r="B9" s="148"/>
      <c r="C9" s="148"/>
    </row>
    <row r="10" spans="2:5" ht="26.25" x14ac:dyDescent="0.25">
      <c r="B10" s="398" t="s">
        <v>258</v>
      </c>
      <c r="C10" s="398"/>
    </row>
    <row r="11" spans="2:5" ht="45.95" customHeight="1" x14ac:dyDescent="0.25">
      <c r="B11" s="148"/>
      <c r="C11" s="150" t="s">
        <v>220</v>
      </c>
    </row>
    <row r="12" spans="2:5" s="75" customFormat="1" ht="33.6" customHeight="1" x14ac:dyDescent="0.25">
      <c r="B12" s="148"/>
      <c r="C12" s="151" t="s">
        <v>246</v>
      </c>
    </row>
    <row r="13" spans="2:5" ht="45.6" customHeight="1" x14ac:dyDescent="0.25">
      <c r="B13" s="148"/>
      <c r="C13" s="152" t="s">
        <v>267</v>
      </c>
    </row>
    <row r="14" spans="2:5" ht="34.5" customHeight="1" x14ac:dyDescent="0.25">
      <c r="B14" s="148"/>
      <c r="C14" s="152" t="s">
        <v>224</v>
      </c>
    </row>
    <row r="15" spans="2:5" ht="63.6" customHeight="1" x14ac:dyDescent="0.25">
      <c r="B15" s="148"/>
      <c r="C15" s="152" t="s">
        <v>245</v>
      </c>
    </row>
    <row r="16" spans="2:5" s="75" customFormat="1" ht="40.5" customHeight="1" x14ac:dyDescent="0.25">
      <c r="B16" s="148"/>
      <c r="C16" s="151" t="s">
        <v>247</v>
      </c>
    </row>
    <row r="17" spans="1:6" ht="66.95" customHeight="1" x14ac:dyDescent="0.25">
      <c r="B17" s="148"/>
      <c r="C17" s="152" t="s">
        <v>249</v>
      </c>
    </row>
    <row r="18" spans="1:6" s="75" customFormat="1" ht="73.5" customHeight="1" x14ac:dyDescent="0.25">
      <c r="B18" s="148"/>
      <c r="C18" s="153" t="s">
        <v>266</v>
      </c>
    </row>
    <row r="19" spans="1:6" s="75" customFormat="1" ht="42" customHeight="1" x14ac:dyDescent="0.25">
      <c r="B19" s="148"/>
      <c r="C19" s="153" t="s">
        <v>250</v>
      </c>
    </row>
    <row r="20" spans="1:6" ht="49.5" customHeight="1" x14ac:dyDescent="0.25">
      <c r="B20" s="148"/>
      <c r="C20" s="152" t="s">
        <v>248</v>
      </c>
    </row>
    <row r="21" spans="1:6" ht="29.1" customHeight="1" x14ac:dyDescent="0.25">
      <c r="B21" s="148"/>
      <c r="C21" s="152" t="s">
        <v>221</v>
      </c>
    </row>
    <row r="22" spans="1:6" x14ac:dyDescent="0.25">
      <c r="A22" s="75"/>
      <c r="B22" s="148"/>
      <c r="C22" s="152"/>
      <c r="D22" s="75"/>
      <c r="E22" s="75"/>
      <c r="F22" s="75"/>
    </row>
    <row r="23" spans="1:6" s="75" customFormat="1" ht="27.95" customHeight="1" x14ac:dyDescent="0.25">
      <c r="A23"/>
      <c r="B23" s="398" t="s">
        <v>259</v>
      </c>
      <c r="C23" s="398"/>
      <c r="D23"/>
      <c r="E23"/>
      <c r="F23"/>
    </row>
    <row r="24" spans="1:6" ht="33" customHeight="1" x14ac:dyDescent="0.25">
      <c r="A24" s="75"/>
      <c r="B24" s="148"/>
      <c r="C24" s="151" t="s">
        <v>260</v>
      </c>
      <c r="D24" s="75"/>
      <c r="E24" s="75"/>
      <c r="F24" s="75"/>
    </row>
    <row r="25" spans="1:6" ht="59.1" customHeight="1" x14ac:dyDescent="0.25">
      <c r="B25" s="148"/>
      <c r="C25" s="152" t="s">
        <v>223</v>
      </c>
    </row>
    <row r="26" spans="1:6" ht="51" customHeight="1" x14ac:dyDescent="0.25">
      <c r="B26" s="148"/>
      <c r="C26" s="152" t="s">
        <v>251</v>
      </c>
    </row>
    <row r="27" spans="1:6" ht="44.1" customHeight="1" x14ac:dyDescent="0.25">
      <c r="B27" s="148"/>
      <c r="C27" s="152" t="s">
        <v>268</v>
      </c>
    </row>
    <row r="28" spans="1:6" ht="33.950000000000003" customHeight="1" x14ac:dyDescent="0.25">
      <c r="B28" s="148"/>
      <c r="C28" s="152" t="s">
        <v>219</v>
      </c>
    </row>
    <row r="29" spans="1:6" s="75" customFormat="1" ht="44.1" customHeight="1" x14ac:dyDescent="0.25">
      <c r="A29"/>
      <c r="B29" s="148"/>
      <c r="C29" s="152" t="s">
        <v>222</v>
      </c>
      <c r="D29"/>
      <c r="E29"/>
      <c r="F29"/>
    </row>
    <row r="30" spans="1:6" ht="33.6" customHeight="1" x14ac:dyDescent="0.25">
      <c r="A30" s="75"/>
      <c r="B30" s="148"/>
      <c r="C30" s="152" t="s">
        <v>252</v>
      </c>
      <c r="D30" s="75"/>
      <c r="E30" s="75"/>
      <c r="F30" s="75"/>
    </row>
    <row r="31" spans="1:6" s="75" customFormat="1" ht="39.6" customHeight="1" x14ac:dyDescent="0.25">
      <c r="A31"/>
      <c r="B31" s="148"/>
      <c r="C31" s="152" t="s">
        <v>265</v>
      </c>
      <c r="D31"/>
      <c r="E31"/>
      <c r="F31"/>
    </row>
    <row r="32" spans="1:6" ht="56.1" customHeight="1" x14ac:dyDescent="0.25">
      <c r="A32" s="75"/>
      <c r="B32" s="75"/>
      <c r="C32" s="151" t="s">
        <v>257</v>
      </c>
      <c r="D32" s="75"/>
      <c r="E32" s="75"/>
      <c r="F32" s="75"/>
    </row>
    <row r="33" spans="1:6" ht="48.6" customHeight="1" x14ac:dyDescent="0.25">
      <c r="B33" s="148"/>
      <c r="C33" s="152" t="s">
        <v>254</v>
      </c>
    </row>
    <row r="34" spans="1:6" s="75" customFormat="1" ht="48.6" customHeight="1" x14ac:dyDescent="0.25">
      <c r="A34"/>
      <c r="B34" s="148"/>
      <c r="C34" s="152" t="s">
        <v>253</v>
      </c>
      <c r="D34"/>
      <c r="E34"/>
      <c r="F34"/>
    </row>
    <row r="35" spans="1:6" ht="41.1" customHeight="1" x14ac:dyDescent="0.25">
      <c r="A35" s="75"/>
      <c r="B35" s="148"/>
      <c r="C35" s="152" t="s">
        <v>264</v>
      </c>
      <c r="D35" s="75"/>
      <c r="E35" s="75"/>
      <c r="F35" s="75"/>
    </row>
    <row r="36" spans="1:6" ht="21.6" customHeight="1" x14ac:dyDescent="0.25">
      <c r="B36" s="75"/>
      <c r="C36" s="151" t="s">
        <v>261</v>
      </c>
    </row>
    <row r="37" spans="1:6" s="75" customFormat="1" ht="33.950000000000003" customHeight="1" x14ac:dyDescent="0.25">
      <c r="A37"/>
      <c r="B37" s="148"/>
      <c r="C37" s="152" t="s">
        <v>343</v>
      </c>
      <c r="D37"/>
      <c r="E37"/>
      <c r="F37"/>
    </row>
    <row r="38" spans="1:6" ht="26.1" customHeight="1" x14ac:dyDescent="0.25">
      <c r="A38" s="75"/>
      <c r="B38" s="148"/>
      <c r="C38" s="75"/>
      <c r="D38" s="75"/>
      <c r="E38" s="75"/>
      <c r="F38" s="75"/>
    </row>
    <row r="39" spans="1:6" ht="33.6" customHeight="1" x14ac:dyDescent="0.25">
      <c r="B39" s="398" t="s">
        <v>256</v>
      </c>
      <c r="C39" s="398"/>
    </row>
    <row r="40" spans="1:6" ht="35.450000000000003" customHeight="1" x14ac:dyDescent="0.25">
      <c r="B40" s="148"/>
      <c r="C40" s="152" t="s">
        <v>240</v>
      </c>
    </row>
    <row r="41" spans="1:6" ht="39.6" customHeight="1" x14ac:dyDescent="0.25">
      <c r="B41" s="148"/>
      <c r="C41" s="152" t="s">
        <v>255</v>
      </c>
    </row>
  </sheetData>
  <sheetProtection algorithmName="SHA-512" hashValue="0g/WUDehgwRbbUGZ6Hcl634x2idJ/6z/T35dP3uYSVSn+7GyJBeCJ9UeG/kCPR4y6NKfs2hvVY5TZBN8WTneZA==" saltValue="3Q5zzM8yS3X1pBD0ATNqlw==" spinCount="100000" sheet="1" objects="1" scenarios="1"/>
  <mergeCells count="4">
    <mergeCell ref="B3:C3"/>
    <mergeCell ref="B10:C10"/>
    <mergeCell ref="B39:C39"/>
    <mergeCell ref="B23:C23"/>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dimension ref="A2:DM96"/>
  <sheetViews>
    <sheetView topLeftCell="A53" workbookViewId="0">
      <selection activeCell="B78" sqref="B78"/>
    </sheetView>
  </sheetViews>
  <sheetFormatPr baseColWidth="10" defaultColWidth="9.140625" defaultRowHeight="15" x14ac:dyDescent="0.25"/>
  <cols>
    <col min="1" max="1" width="28.28515625" style="26" customWidth="1"/>
    <col min="2" max="2" width="65.140625" style="75" customWidth="1"/>
    <col min="3" max="3" width="28.28515625" style="34" customWidth="1"/>
    <col min="4" max="4" width="40.42578125" customWidth="1"/>
    <col min="5" max="5" width="34.85546875" style="34" customWidth="1"/>
    <col min="6" max="6" width="84.7109375" customWidth="1"/>
  </cols>
  <sheetData>
    <row r="2" spans="1:117" ht="23.25" x14ac:dyDescent="0.35">
      <c r="C2" s="58" t="s">
        <v>144</v>
      </c>
    </row>
    <row r="3" spans="1:117" ht="23.25" x14ac:dyDescent="0.35">
      <c r="A3" s="58" t="s">
        <v>52</v>
      </c>
      <c r="B3" s="58"/>
      <c r="F3" t="s">
        <v>143</v>
      </c>
      <c r="H3" s="75"/>
      <c r="I3" s="75"/>
      <c r="J3" s="75"/>
      <c r="K3" s="75"/>
      <c r="L3" s="75"/>
      <c r="M3" s="75"/>
      <c r="N3" s="75"/>
      <c r="O3" s="75"/>
      <c r="P3" s="75"/>
      <c r="Q3" s="75"/>
      <c r="R3" s="75"/>
      <c r="S3" s="75"/>
      <c r="T3" s="75"/>
      <c r="U3" s="75"/>
      <c r="V3" s="75"/>
      <c r="W3" s="75"/>
      <c r="X3" s="75"/>
      <c r="Y3" s="75"/>
      <c r="Z3" s="75"/>
      <c r="AA3" s="75"/>
      <c r="AB3" s="75"/>
      <c r="AC3" s="75"/>
      <c r="AD3" s="75"/>
      <c r="AE3" s="75"/>
      <c r="AF3" s="75"/>
      <c r="AG3" s="75"/>
      <c r="AH3" s="75"/>
      <c r="AI3" s="75"/>
      <c r="AJ3" s="75"/>
      <c r="AK3" s="75"/>
      <c r="AL3" s="75"/>
      <c r="AM3" s="75"/>
      <c r="AN3" s="75"/>
      <c r="AO3" s="75"/>
      <c r="AP3" s="75"/>
      <c r="AQ3" s="75"/>
      <c r="AR3" s="75"/>
      <c r="AS3" s="75"/>
      <c r="AT3" s="75"/>
      <c r="AU3" s="75"/>
      <c r="AV3" s="75"/>
      <c r="AW3" s="75"/>
      <c r="AX3" s="75"/>
      <c r="AY3" s="75"/>
      <c r="AZ3" s="75"/>
      <c r="BA3" s="75"/>
      <c r="BB3" s="75"/>
      <c r="BC3" s="75"/>
      <c r="BD3" s="75"/>
      <c r="BE3" s="75"/>
      <c r="BF3" s="75"/>
      <c r="BG3" s="75"/>
      <c r="BH3" s="75"/>
      <c r="BI3" s="75"/>
      <c r="BJ3" s="75"/>
      <c r="BK3" s="75"/>
      <c r="BL3" s="75"/>
      <c r="BM3" s="75"/>
      <c r="BN3" s="75"/>
      <c r="BO3" s="75"/>
      <c r="BP3" s="75"/>
      <c r="BQ3" s="75"/>
      <c r="BR3" s="75"/>
      <c r="BS3" s="75"/>
      <c r="BT3" s="75"/>
      <c r="BU3" s="75"/>
      <c r="BV3" s="75"/>
      <c r="BW3" s="75"/>
      <c r="BX3" s="75"/>
      <c r="BY3" s="75"/>
      <c r="BZ3" s="75"/>
      <c r="CA3" s="75"/>
      <c r="CB3" s="75"/>
      <c r="CC3" s="75"/>
      <c r="CD3" s="75"/>
      <c r="CE3" s="75"/>
      <c r="CF3" s="75"/>
      <c r="CG3" s="75"/>
      <c r="CH3" s="75"/>
      <c r="CI3" s="75"/>
      <c r="CJ3" s="75"/>
      <c r="CK3" s="75"/>
      <c r="CL3" s="75"/>
      <c r="CM3" s="75"/>
      <c r="CN3" s="75"/>
      <c r="CO3" s="75"/>
      <c r="CP3" s="75"/>
      <c r="CQ3" s="75"/>
      <c r="CR3" s="75"/>
      <c r="CS3" s="75"/>
      <c r="CT3" s="75"/>
      <c r="CU3" s="75"/>
      <c r="CV3" s="75"/>
      <c r="CW3" s="75"/>
      <c r="CX3" s="75"/>
      <c r="CY3" s="75"/>
      <c r="CZ3" s="75"/>
      <c r="DA3" s="75"/>
      <c r="DB3" s="75"/>
      <c r="DC3" s="75"/>
      <c r="DD3" s="75"/>
      <c r="DE3" s="75"/>
      <c r="DF3" s="75"/>
      <c r="DG3" s="75"/>
      <c r="DH3" s="75"/>
      <c r="DI3" s="75"/>
      <c r="DJ3" s="75"/>
      <c r="DK3" s="75"/>
      <c r="DL3" s="75"/>
      <c r="DM3" s="75"/>
    </row>
    <row r="4" spans="1:117" s="59" customFormat="1" x14ac:dyDescent="0.25">
      <c r="A4" s="59" t="s">
        <v>53</v>
      </c>
      <c r="B4" s="197" t="s">
        <v>401</v>
      </c>
      <c r="C4" s="62" t="str">
        <f>D4&amp;E4</f>
        <v>https://drive.google.com/uc?export=view&amp;id=1GuV7YmnBwEfKe3ABunftIYvj5RrcUh9e</v>
      </c>
      <c r="D4" s="59" t="s">
        <v>142</v>
      </c>
      <c r="E4" s="213" t="str">
        <f>MID(F4,G4+3,H4-G4-3)</f>
        <v>1GuV7YmnBwEfKe3ABunftIYvj5RrcUh9e</v>
      </c>
      <c r="F4" s="199" t="s">
        <v>400</v>
      </c>
      <c r="G4" s="209">
        <f t="shared" ref="G4:G49" si="0">FIND("/d/",F4)</f>
        <v>30</v>
      </c>
      <c r="H4" s="209">
        <f t="shared" ref="H4" si="1">FIND("/",F4,G4+3)</f>
        <v>66</v>
      </c>
    </row>
    <row r="5" spans="1:117" x14ac:dyDescent="0.25">
      <c r="A5" s="26" t="s">
        <v>51</v>
      </c>
      <c r="B5" s="170" t="s">
        <v>431</v>
      </c>
      <c r="C5" s="62" t="str">
        <f t="shared" ref="C5:C16" si="2">D5&amp;E5</f>
        <v>https://drive.google.com/uc?export=view&amp;id=1Z2OQ56fkfVjJw0AuCNzC8e0nnJ6ZDLzy</v>
      </c>
      <c r="D5" s="59" t="s">
        <v>142</v>
      </c>
      <c r="E5" s="213" t="str">
        <f t="shared" ref="E5:E43" si="3">MID(F5,G5+3,H5-G5-3)</f>
        <v>1Z2OQ56fkfVjJw0AuCNzC8e0nnJ6ZDLzy</v>
      </c>
      <c r="F5" s="199" t="s">
        <v>418</v>
      </c>
      <c r="G5" s="209">
        <f t="shared" si="0"/>
        <v>30</v>
      </c>
      <c r="H5" s="209">
        <f t="shared" ref="H5:H49" si="4">FIND("/",F5,G5+3)</f>
        <v>66</v>
      </c>
    </row>
    <row r="6" spans="1:117" x14ac:dyDescent="0.25">
      <c r="A6" s="26" t="s">
        <v>62</v>
      </c>
      <c r="B6" s="170" t="s">
        <v>432</v>
      </c>
      <c r="C6" s="62" t="str">
        <f>D6&amp;E6</f>
        <v>https://drive.google.com/uc?export=view&amp;id=1nQ4MDqZa75TemdSk0YFiZ1y9os7TOxnb</v>
      </c>
      <c r="D6" s="59" t="s">
        <v>142</v>
      </c>
      <c r="E6" s="213" t="str">
        <f t="shared" si="3"/>
        <v>1nQ4MDqZa75TemdSk0YFiZ1y9os7TOxnb</v>
      </c>
      <c r="F6" s="199" t="s">
        <v>423</v>
      </c>
      <c r="G6" s="209">
        <f t="shared" si="0"/>
        <v>30</v>
      </c>
      <c r="H6" s="209">
        <f t="shared" si="4"/>
        <v>66</v>
      </c>
    </row>
    <row r="7" spans="1:117" x14ac:dyDescent="0.25">
      <c r="A7" s="26" t="s">
        <v>54</v>
      </c>
      <c r="B7" s="170" t="s">
        <v>433</v>
      </c>
      <c r="C7" s="62" t="str">
        <f t="shared" si="2"/>
        <v>https://drive.google.com/uc?export=view&amp;id=1Cs852QWd7LOlDOSJtcKYTm6YV5T4MFE2</v>
      </c>
      <c r="D7" s="59" t="s">
        <v>142</v>
      </c>
      <c r="E7" s="213" t="str">
        <f t="shared" si="3"/>
        <v>1Cs852QWd7LOlDOSJtcKYTm6YV5T4MFE2</v>
      </c>
      <c r="F7" s="199" t="s">
        <v>422</v>
      </c>
      <c r="G7" s="209">
        <f t="shared" si="0"/>
        <v>30</v>
      </c>
      <c r="H7" s="209">
        <f t="shared" si="4"/>
        <v>66</v>
      </c>
    </row>
    <row r="8" spans="1:117" x14ac:dyDescent="0.25">
      <c r="A8" s="26" t="s">
        <v>56</v>
      </c>
      <c r="B8" s="170" t="s">
        <v>402</v>
      </c>
      <c r="C8" s="62" t="str">
        <f>D8&amp;E8</f>
        <v>https://drive.google.com/uc?export=view&amp;id=1Y1Ou2Ba5EMt5Tk5lQubXsV9Oa_zPA3Vf</v>
      </c>
      <c r="D8" s="59" t="s">
        <v>142</v>
      </c>
      <c r="E8" s="213" t="str">
        <f t="shared" si="3"/>
        <v>1Y1Ou2Ba5EMt5Tk5lQubXsV9Oa_zPA3Vf</v>
      </c>
      <c r="F8" s="199" t="s">
        <v>389</v>
      </c>
      <c r="G8" s="209">
        <f t="shared" si="0"/>
        <v>30</v>
      </c>
      <c r="H8" s="209">
        <f t="shared" si="4"/>
        <v>66</v>
      </c>
    </row>
    <row r="9" spans="1:117" x14ac:dyDescent="0.25">
      <c r="A9" s="26" t="s">
        <v>55</v>
      </c>
      <c r="B9" s="170" t="s">
        <v>403</v>
      </c>
      <c r="C9" s="62" t="str">
        <f t="shared" si="2"/>
        <v>https://drive.google.com/uc?export=view&amp;id=1904q2jMr4M3VeFWkrm1oGPvER32INInz</v>
      </c>
      <c r="D9" s="59" t="s">
        <v>142</v>
      </c>
      <c r="E9" s="213" t="str">
        <f t="shared" si="3"/>
        <v>1904q2jMr4M3VeFWkrm1oGPvER32INInz</v>
      </c>
      <c r="F9" s="199" t="s">
        <v>397</v>
      </c>
      <c r="G9" s="209">
        <f t="shared" si="0"/>
        <v>30</v>
      </c>
      <c r="H9" s="209">
        <f t="shared" si="4"/>
        <v>66</v>
      </c>
    </row>
    <row r="10" spans="1:117" x14ac:dyDescent="0.25">
      <c r="A10" s="26" t="s">
        <v>50</v>
      </c>
      <c r="B10" s="170" t="s">
        <v>404</v>
      </c>
      <c r="C10" s="62" t="str">
        <f>D10&amp;E10</f>
        <v>https://drive.google.com/uc?export=view&amp;id=1tod3suu3TGeYpg2UWuPF7_sCYWs9Dfn2</v>
      </c>
      <c r="D10" s="59" t="s">
        <v>142</v>
      </c>
      <c r="E10" s="213" t="str">
        <f t="shared" si="3"/>
        <v>1tod3suu3TGeYpg2UWuPF7_sCYWs9Dfn2</v>
      </c>
      <c r="F10" s="199" t="s">
        <v>388</v>
      </c>
      <c r="G10" s="209">
        <f t="shared" si="0"/>
        <v>30</v>
      </c>
      <c r="H10" s="209">
        <f t="shared" si="4"/>
        <v>66</v>
      </c>
    </row>
    <row r="11" spans="1:117" x14ac:dyDescent="0.25">
      <c r="A11" s="26" t="s">
        <v>49</v>
      </c>
      <c r="B11" s="170" t="s">
        <v>405</v>
      </c>
      <c r="C11" s="62" t="str">
        <f>D11&amp;E11</f>
        <v>https://drive.google.com/uc?export=view&amp;id=1UBeklR5vZ70XCVHRTcDib80Zynz5Qn7f</v>
      </c>
      <c r="D11" s="59" t="s">
        <v>142</v>
      </c>
      <c r="E11" s="213" t="str">
        <f t="shared" si="3"/>
        <v>1UBeklR5vZ70XCVHRTcDib80Zynz5Qn7f</v>
      </c>
      <c r="F11" s="199" t="s">
        <v>393</v>
      </c>
      <c r="G11" s="209">
        <f t="shared" si="0"/>
        <v>30</v>
      </c>
      <c r="H11" s="209">
        <f t="shared" si="4"/>
        <v>66</v>
      </c>
    </row>
    <row r="12" spans="1:117" x14ac:dyDescent="0.25">
      <c r="A12" s="26" t="s">
        <v>61</v>
      </c>
      <c r="B12" s="170" t="s">
        <v>406</v>
      </c>
      <c r="C12" s="62" t="str">
        <f>D12&amp;E12</f>
        <v>https://drive.google.com/uc?export=view&amp;id=1TZh--G6ZQz30cCAwA4k54jPWP0O1gKPr</v>
      </c>
      <c r="D12" s="59" t="s">
        <v>142</v>
      </c>
      <c r="E12" s="213" t="str">
        <f t="shared" si="3"/>
        <v>1TZh--G6ZQz30cCAwA4k54jPWP0O1gKPr</v>
      </c>
      <c r="F12" s="199" t="s">
        <v>395</v>
      </c>
      <c r="G12" s="209">
        <f t="shared" si="0"/>
        <v>30</v>
      </c>
      <c r="H12" s="209">
        <f t="shared" si="4"/>
        <v>66</v>
      </c>
    </row>
    <row r="13" spans="1:117" x14ac:dyDescent="0.25">
      <c r="A13" s="26" t="s">
        <v>58</v>
      </c>
      <c r="B13" s="170" t="s">
        <v>434</v>
      </c>
      <c r="C13" s="62" t="str">
        <f>D13&amp;E13</f>
        <v>https://drive.google.com/uc?export=view&amp;id=1EUviRSPK9N5MCDObo27mr0hk6B0AGB5n</v>
      </c>
      <c r="D13" s="59" t="s">
        <v>142</v>
      </c>
      <c r="E13" s="213" t="str">
        <f t="shared" si="3"/>
        <v>1EUviRSPK9N5MCDObo27mr0hk6B0AGB5n</v>
      </c>
      <c r="F13" s="199" t="s">
        <v>419</v>
      </c>
      <c r="G13" s="209">
        <f t="shared" si="0"/>
        <v>30</v>
      </c>
      <c r="H13" s="209">
        <f t="shared" si="4"/>
        <v>66</v>
      </c>
    </row>
    <row r="14" spans="1:117" x14ac:dyDescent="0.25">
      <c r="A14" s="26" t="s">
        <v>57</v>
      </c>
      <c r="B14" s="170" t="s">
        <v>407</v>
      </c>
      <c r="C14" s="62" t="str">
        <f t="shared" si="2"/>
        <v>https://drive.google.com/uc?export=view&amp;id=1y-3g-5vLREXqn-WzGUaSoGk0XsDu5EN7</v>
      </c>
      <c r="D14" s="59" t="s">
        <v>142</v>
      </c>
      <c r="E14" s="213" t="str">
        <f t="shared" si="3"/>
        <v>1y-3g-5vLREXqn-WzGUaSoGk0XsDu5EN7</v>
      </c>
      <c r="F14" s="199" t="s">
        <v>386</v>
      </c>
      <c r="G14" s="209">
        <f t="shared" si="0"/>
        <v>30</v>
      </c>
      <c r="H14" s="209">
        <f t="shared" si="4"/>
        <v>66</v>
      </c>
    </row>
    <row r="15" spans="1:117" x14ac:dyDescent="0.25">
      <c r="A15" s="26" t="s">
        <v>59</v>
      </c>
      <c r="B15" s="170" t="s">
        <v>434</v>
      </c>
      <c r="C15" s="62" t="str">
        <f t="shared" si="2"/>
        <v>https://drive.google.com/uc?export=view&amp;id=1EUviRSPK9N5MCDObo27mr0hk6B0AGB5n</v>
      </c>
      <c r="D15" s="59" t="s">
        <v>142</v>
      </c>
      <c r="E15" s="213" t="str">
        <f t="shared" si="3"/>
        <v>1EUviRSPK9N5MCDObo27mr0hk6B0AGB5n</v>
      </c>
      <c r="F15" s="199" t="s">
        <v>419</v>
      </c>
      <c r="G15" s="209">
        <f t="shared" si="0"/>
        <v>30</v>
      </c>
      <c r="H15" s="209">
        <f t="shared" si="4"/>
        <v>66</v>
      </c>
    </row>
    <row r="16" spans="1:117" x14ac:dyDescent="0.25">
      <c r="A16" s="26" t="s">
        <v>60</v>
      </c>
      <c r="B16" s="170" t="s">
        <v>408</v>
      </c>
      <c r="C16" s="62" t="str">
        <f t="shared" si="2"/>
        <v>https://drive.google.com/uc?export=view&amp;id=1pG1cATfzPYMXgYZvNssOD97nhU1FbQ-Y</v>
      </c>
      <c r="D16" s="59" t="s">
        <v>142</v>
      </c>
      <c r="E16" s="213" t="str">
        <f t="shared" si="3"/>
        <v>1pG1cATfzPYMXgYZvNssOD97nhU1FbQ-Y</v>
      </c>
      <c r="F16" s="199" t="s">
        <v>399</v>
      </c>
      <c r="G16" s="209">
        <f t="shared" si="0"/>
        <v>30</v>
      </c>
      <c r="H16" s="209">
        <f t="shared" si="4"/>
        <v>66</v>
      </c>
    </row>
    <row r="17" spans="1:8" s="67" customFormat="1" x14ac:dyDescent="0.25">
      <c r="A17" s="34" t="s">
        <v>280</v>
      </c>
      <c r="B17" s="170" t="s">
        <v>409</v>
      </c>
      <c r="C17" s="62" t="str">
        <f t="shared" ref="C17:C49" si="5">D17&amp;E17</f>
        <v>https://drive.google.com/uc?export=view&amp;id=1qrLjURSPYcHQdiSXzIJRd-Fw1iKXcWku</v>
      </c>
      <c r="D17" s="59" t="s">
        <v>142</v>
      </c>
      <c r="E17" s="213" t="str">
        <f t="shared" si="3"/>
        <v>1qrLjURSPYcHQdiSXzIJRd-Fw1iKXcWku</v>
      </c>
      <c r="F17" s="200" t="s">
        <v>391</v>
      </c>
      <c r="G17" s="209">
        <f t="shared" si="0"/>
        <v>30</v>
      </c>
      <c r="H17" s="209">
        <f t="shared" si="4"/>
        <v>66</v>
      </c>
    </row>
    <row r="18" spans="1:8" s="75" customFormat="1" x14ac:dyDescent="0.25">
      <c r="A18" s="75" t="s">
        <v>281</v>
      </c>
      <c r="B18" s="170" t="s">
        <v>410</v>
      </c>
      <c r="C18" s="62" t="str">
        <f t="shared" si="5"/>
        <v>https://drive.google.com/uc?export=view&amp;id=1VBtBoUQvleTWJ08nfrUqriT93nYx1irK</v>
      </c>
      <c r="D18" s="59" t="s">
        <v>142</v>
      </c>
      <c r="E18" s="213" t="str">
        <f t="shared" si="3"/>
        <v>1VBtBoUQvleTWJ08nfrUqriT93nYx1irK</v>
      </c>
      <c r="F18" s="200" t="s">
        <v>390</v>
      </c>
      <c r="G18" s="209">
        <f t="shared" si="0"/>
        <v>30</v>
      </c>
      <c r="H18" s="209">
        <f t="shared" si="4"/>
        <v>66</v>
      </c>
    </row>
    <row r="19" spans="1:8" s="75" customFormat="1" x14ac:dyDescent="0.25">
      <c r="A19" s="75" t="s">
        <v>282</v>
      </c>
      <c r="B19" s="170" t="s">
        <v>411</v>
      </c>
      <c r="C19" s="62" t="str">
        <f t="shared" si="5"/>
        <v>https://drive.google.com/uc?export=view&amp;id=1NF7k3b3oS1S8LQlkflJCkDAJYYGcjXnG</v>
      </c>
      <c r="D19" s="59" t="s">
        <v>142</v>
      </c>
      <c r="E19" s="213" t="str">
        <f t="shared" si="3"/>
        <v>1NF7k3b3oS1S8LQlkflJCkDAJYYGcjXnG</v>
      </c>
      <c r="F19" s="199" t="s">
        <v>392</v>
      </c>
      <c r="G19" s="209">
        <f t="shared" si="0"/>
        <v>30</v>
      </c>
      <c r="H19" s="209">
        <f t="shared" si="4"/>
        <v>66</v>
      </c>
    </row>
    <row r="20" spans="1:8" s="75" customFormat="1" x14ac:dyDescent="0.25">
      <c r="A20" s="75" t="s">
        <v>283</v>
      </c>
      <c r="B20" s="170" t="s">
        <v>435</v>
      </c>
      <c r="C20" s="62" t="str">
        <f t="shared" si="5"/>
        <v>https://drive.google.com/uc?export=view&amp;id=1-FDlXD0wGmO8yOCa74LEgW1-8vZD_A93</v>
      </c>
      <c r="D20" s="59" t="s">
        <v>142</v>
      </c>
      <c r="E20" s="213" t="str">
        <f t="shared" si="3"/>
        <v>1-FDlXD0wGmO8yOCa74LEgW1-8vZD_A93</v>
      </c>
      <c r="F20" s="199" t="s">
        <v>429</v>
      </c>
      <c r="G20" s="209">
        <f t="shared" si="0"/>
        <v>30</v>
      </c>
      <c r="H20" s="209">
        <f t="shared" si="4"/>
        <v>66</v>
      </c>
    </row>
    <row r="21" spans="1:8" s="75" customFormat="1" x14ac:dyDescent="0.25">
      <c r="A21" s="75" t="s">
        <v>284</v>
      </c>
      <c r="B21" s="170" t="s">
        <v>436</v>
      </c>
      <c r="C21" s="62" t="str">
        <f t="shared" si="5"/>
        <v>https://drive.google.com/uc?export=view&amp;id=1X-uz5BCn2vDk7O4UjWeRgeJc5jZzl8wl</v>
      </c>
      <c r="D21" s="59" t="s">
        <v>142</v>
      </c>
      <c r="E21" s="213" t="str">
        <f t="shared" si="3"/>
        <v>1X-uz5BCn2vDk7O4UjWeRgeJc5jZzl8wl</v>
      </c>
      <c r="F21" s="199" t="s">
        <v>428</v>
      </c>
      <c r="G21" s="209">
        <f t="shared" si="0"/>
        <v>30</v>
      </c>
      <c r="H21" s="209">
        <f t="shared" si="4"/>
        <v>66</v>
      </c>
    </row>
    <row r="22" spans="1:8" s="75" customFormat="1" x14ac:dyDescent="0.25">
      <c r="A22" s="75" t="s">
        <v>285</v>
      </c>
      <c r="B22" s="170" t="s">
        <v>437</v>
      </c>
      <c r="C22" s="62" t="str">
        <f t="shared" si="5"/>
        <v>https://drive.google.com/uc?export=view&amp;id=1eP7iew7yfLW-WHO4w5R9ewG1zhjCddU3</v>
      </c>
      <c r="D22" s="59" t="s">
        <v>142</v>
      </c>
      <c r="E22" s="213" t="str">
        <f t="shared" si="3"/>
        <v>1eP7iew7yfLW-WHO4w5R9ewG1zhjCddU3</v>
      </c>
      <c r="F22" s="199" t="s">
        <v>427</v>
      </c>
      <c r="G22" s="209">
        <f t="shared" si="0"/>
        <v>30</v>
      </c>
      <c r="H22" s="209">
        <f t="shared" si="4"/>
        <v>66</v>
      </c>
    </row>
    <row r="23" spans="1:8" s="75" customFormat="1" x14ac:dyDescent="0.25">
      <c r="A23" s="75" t="s">
        <v>286</v>
      </c>
      <c r="B23" s="170" t="s">
        <v>438</v>
      </c>
      <c r="C23" s="62" t="str">
        <f t="shared" si="5"/>
        <v>https://drive.google.com/uc?export=view&amp;id=1p-_0SBi-0mYgzKbA6ZQa2dv146ERHwHc</v>
      </c>
      <c r="D23" s="59" t="s">
        <v>142</v>
      </c>
      <c r="E23" s="213" t="str">
        <f t="shared" si="3"/>
        <v>1p-_0SBi-0mYgzKbA6ZQa2dv146ERHwHc</v>
      </c>
      <c r="F23" s="199" t="s">
        <v>426</v>
      </c>
      <c r="G23" s="209">
        <f t="shared" si="0"/>
        <v>30</v>
      </c>
      <c r="H23" s="209">
        <f t="shared" si="4"/>
        <v>66</v>
      </c>
    </row>
    <row r="24" spans="1:8" s="75" customFormat="1" x14ac:dyDescent="0.25">
      <c r="A24" s="75" t="s">
        <v>287</v>
      </c>
      <c r="B24" s="170" t="s">
        <v>439</v>
      </c>
      <c r="C24" s="62" t="str">
        <f t="shared" si="5"/>
        <v>https://drive.google.com/uc?export=view&amp;id=1MAmH8k9RUmhDkBj_zZM249Ey0Et9sybg</v>
      </c>
      <c r="D24" s="59" t="s">
        <v>142</v>
      </c>
      <c r="E24" s="213" t="str">
        <f t="shared" si="3"/>
        <v>1MAmH8k9RUmhDkBj_zZM249Ey0Et9sybg</v>
      </c>
      <c r="F24" s="199" t="s">
        <v>425</v>
      </c>
      <c r="G24" s="209">
        <f t="shared" si="0"/>
        <v>30</v>
      </c>
      <c r="H24" s="209">
        <f t="shared" si="4"/>
        <v>66</v>
      </c>
    </row>
    <row r="25" spans="1:8" s="75" customFormat="1" x14ac:dyDescent="0.25">
      <c r="A25" s="75" t="s">
        <v>378</v>
      </c>
      <c r="B25" s="245"/>
      <c r="C25" s="62" t="e">
        <f t="shared" si="5"/>
        <v>#VALUE!</v>
      </c>
      <c r="D25" s="59" t="s">
        <v>142</v>
      </c>
      <c r="E25" s="213" t="e">
        <f t="shared" si="3"/>
        <v>#VALUE!</v>
      </c>
      <c r="F25" s="196"/>
      <c r="G25" s="209" t="e">
        <f t="shared" si="0"/>
        <v>#VALUE!</v>
      </c>
      <c r="H25" s="209" t="e">
        <f t="shared" si="4"/>
        <v>#VALUE!</v>
      </c>
    </row>
    <row r="26" spans="1:8" s="75" customFormat="1" x14ac:dyDescent="0.25">
      <c r="A26" s="75" t="s">
        <v>310</v>
      </c>
      <c r="B26" s="170" t="s">
        <v>440</v>
      </c>
      <c r="C26" s="62" t="str">
        <f t="shared" si="5"/>
        <v>https://drive.google.com/uc?export=view&amp;id=182j-1wYzBqWAS7fKOE0cN8tO3w7kTDUu</v>
      </c>
      <c r="D26" s="59" t="s">
        <v>142</v>
      </c>
      <c r="E26" s="213" t="str">
        <f t="shared" si="3"/>
        <v>182j-1wYzBqWAS7fKOE0cN8tO3w7kTDUu</v>
      </c>
      <c r="F26" s="199" t="s">
        <v>424</v>
      </c>
      <c r="G26" s="209">
        <f t="shared" si="0"/>
        <v>30</v>
      </c>
      <c r="H26" s="209">
        <f t="shared" si="4"/>
        <v>66</v>
      </c>
    </row>
    <row r="27" spans="1:8" s="75" customFormat="1" x14ac:dyDescent="0.25">
      <c r="A27" s="75" t="s">
        <v>369</v>
      </c>
      <c r="B27" s="245"/>
      <c r="C27" s="62" t="e">
        <f t="shared" si="5"/>
        <v>#VALUE!</v>
      </c>
      <c r="D27" s="59" t="s">
        <v>142</v>
      </c>
      <c r="E27" s="213" t="e">
        <f t="shared" si="3"/>
        <v>#VALUE!</v>
      </c>
      <c r="F27" s="196"/>
      <c r="G27" s="209" t="e">
        <f t="shared" si="0"/>
        <v>#VALUE!</v>
      </c>
      <c r="H27" s="209" t="e">
        <f t="shared" si="4"/>
        <v>#VALUE!</v>
      </c>
    </row>
    <row r="28" spans="1:8" s="209" customFormat="1" x14ac:dyDescent="0.25">
      <c r="A28" s="216" t="s">
        <v>619</v>
      </c>
      <c r="B28" s="245"/>
      <c r="C28" s="62" t="e">
        <f t="shared" si="5"/>
        <v>#VALUE!</v>
      </c>
      <c r="D28" s="213" t="s">
        <v>142</v>
      </c>
      <c r="E28" s="213" t="e">
        <f t="shared" si="3"/>
        <v>#VALUE!</v>
      </c>
      <c r="F28" s="196"/>
      <c r="G28" s="209" t="e">
        <f t="shared" si="0"/>
        <v>#VALUE!</v>
      </c>
      <c r="H28" s="209" t="e">
        <f t="shared" si="4"/>
        <v>#VALUE!</v>
      </c>
    </row>
    <row r="29" spans="1:8" s="75" customFormat="1" x14ac:dyDescent="0.25">
      <c r="A29" s="75" t="s">
        <v>379</v>
      </c>
      <c r="B29" s="170" t="s">
        <v>441</v>
      </c>
      <c r="C29" s="62" t="str">
        <f t="shared" si="5"/>
        <v>https://drive.google.com/uc?export=view&amp;id=1rNrVxB46XTB0X_hTWfWcO9uo4Iu06-E1</v>
      </c>
      <c r="D29" s="59" t="s">
        <v>142</v>
      </c>
      <c r="E29" s="213" t="str">
        <f t="shared" si="3"/>
        <v>1rNrVxB46XTB0X_hTWfWcO9uo4Iu06-E1</v>
      </c>
      <c r="F29" s="199" t="s">
        <v>430</v>
      </c>
      <c r="G29" s="209">
        <f t="shared" si="0"/>
        <v>30</v>
      </c>
      <c r="H29" s="209">
        <f t="shared" si="4"/>
        <v>66</v>
      </c>
    </row>
    <row r="30" spans="1:8" s="75" customFormat="1" x14ac:dyDescent="0.25">
      <c r="A30" s="75" t="s">
        <v>380</v>
      </c>
      <c r="B30" s="245"/>
      <c r="C30" s="62" t="e">
        <f t="shared" si="5"/>
        <v>#VALUE!</v>
      </c>
      <c r="D30" s="59" t="s">
        <v>142</v>
      </c>
      <c r="E30" s="213" t="e">
        <f t="shared" si="3"/>
        <v>#VALUE!</v>
      </c>
      <c r="F30" s="197"/>
      <c r="G30" s="209" t="e">
        <f t="shared" si="0"/>
        <v>#VALUE!</v>
      </c>
      <c r="H30" s="209" t="e">
        <f t="shared" si="4"/>
        <v>#VALUE!</v>
      </c>
    </row>
    <row r="31" spans="1:8" s="75" customFormat="1" x14ac:dyDescent="0.25">
      <c r="A31" s="75" t="s">
        <v>381</v>
      </c>
      <c r="B31" s="245"/>
      <c r="C31" s="62" t="e">
        <f t="shared" si="5"/>
        <v>#VALUE!</v>
      </c>
      <c r="D31" s="59" t="s">
        <v>142</v>
      </c>
      <c r="E31" s="213" t="e">
        <f t="shared" si="3"/>
        <v>#VALUE!</v>
      </c>
      <c r="F31" s="197"/>
      <c r="G31" s="209" t="e">
        <f t="shared" si="0"/>
        <v>#VALUE!</v>
      </c>
      <c r="H31" s="209" t="e">
        <f t="shared" si="4"/>
        <v>#VALUE!</v>
      </c>
    </row>
    <row r="32" spans="1:8" s="75" customFormat="1" x14ac:dyDescent="0.25">
      <c r="A32" s="75" t="s">
        <v>382</v>
      </c>
      <c r="B32" s="245"/>
      <c r="C32" s="62" t="e">
        <f t="shared" si="5"/>
        <v>#VALUE!</v>
      </c>
      <c r="D32" s="59" t="s">
        <v>142</v>
      </c>
      <c r="E32" s="213" t="e">
        <f t="shared" si="3"/>
        <v>#VALUE!</v>
      </c>
      <c r="F32" s="197"/>
      <c r="G32" s="209" t="e">
        <f t="shared" si="0"/>
        <v>#VALUE!</v>
      </c>
      <c r="H32" s="209" t="e">
        <f t="shared" si="4"/>
        <v>#VALUE!</v>
      </c>
    </row>
    <row r="33" spans="1:8" s="75" customFormat="1" x14ac:dyDescent="0.25">
      <c r="A33" s="75" t="s">
        <v>374</v>
      </c>
      <c r="B33" s="170" t="s">
        <v>412</v>
      </c>
      <c r="C33" s="62" t="str">
        <f t="shared" si="5"/>
        <v>https://drive.google.com/uc?export=view&amp;id=1ESfa66M10tlvlc_F0i_nHPOG9II1P6aM</v>
      </c>
      <c r="D33" s="59" t="s">
        <v>142</v>
      </c>
      <c r="E33" s="213" t="str">
        <f t="shared" si="3"/>
        <v>1ESfa66M10tlvlc_F0i_nHPOG9II1P6aM</v>
      </c>
      <c r="F33" s="63" t="s">
        <v>385</v>
      </c>
      <c r="G33" s="209">
        <f t="shared" si="0"/>
        <v>30</v>
      </c>
      <c r="H33" s="209">
        <f t="shared" si="4"/>
        <v>66</v>
      </c>
    </row>
    <row r="34" spans="1:8" s="75" customFormat="1" x14ac:dyDescent="0.25">
      <c r="A34" s="75" t="s">
        <v>375</v>
      </c>
      <c r="B34" s="170" t="s">
        <v>413</v>
      </c>
      <c r="C34" s="62" t="str">
        <f t="shared" si="5"/>
        <v>https://drive.google.com/uc?export=view&amp;id=1h58iYwMl14vmNvukBl1m0PXIdaR7TVOr</v>
      </c>
      <c r="D34" s="213" t="s">
        <v>142</v>
      </c>
      <c r="E34" s="213" t="str">
        <f t="shared" si="3"/>
        <v>1h58iYwMl14vmNvukBl1m0PXIdaR7TVOr</v>
      </c>
      <c r="F34" s="198" t="s">
        <v>396</v>
      </c>
      <c r="G34" s="209">
        <f t="shared" si="0"/>
        <v>30</v>
      </c>
      <c r="H34" s="209">
        <f t="shared" si="4"/>
        <v>66</v>
      </c>
    </row>
    <row r="35" spans="1:8" s="209" customFormat="1" x14ac:dyDescent="0.25">
      <c r="A35" s="216" t="s">
        <v>628</v>
      </c>
      <c r="B35" s="170" t="s">
        <v>686</v>
      </c>
      <c r="C35" s="62" t="str">
        <f t="shared" si="5"/>
        <v>https://drive.google.com/uc?export=view&amp;id=1Kz-W1_0vQHwm2CpktYZgD7VkhwFbKfG2</v>
      </c>
      <c r="D35" s="213" t="s">
        <v>142</v>
      </c>
      <c r="E35" s="213" t="str">
        <f t="shared" si="3"/>
        <v>1Kz-W1_0vQHwm2CpktYZgD7VkhwFbKfG2</v>
      </c>
      <c r="F35" s="209" t="s">
        <v>658</v>
      </c>
      <c r="G35" s="209">
        <f t="shared" si="0"/>
        <v>30</v>
      </c>
      <c r="H35" s="209">
        <f t="shared" si="4"/>
        <v>66</v>
      </c>
    </row>
    <row r="36" spans="1:8" s="209" customFormat="1" x14ac:dyDescent="0.25">
      <c r="A36" s="216" t="s">
        <v>629</v>
      </c>
      <c r="B36" s="170" t="s">
        <v>687</v>
      </c>
      <c r="C36" s="62" t="str">
        <f t="shared" si="5"/>
        <v>https://drive.google.com/uc?export=view&amp;id=1VicijtLg6yukQh7q2K3z1gVPaBGMoXvr</v>
      </c>
      <c r="D36" s="213" t="s">
        <v>142</v>
      </c>
      <c r="E36" s="213" t="str">
        <f t="shared" si="3"/>
        <v>1VicijtLg6yukQh7q2K3z1gVPaBGMoXvr</v>
      </c>
      <c r="F36" s="209" t="s">
        <v>659</v>
      </c>
      <c r="G36" s="209">
        <f t="shared" si="0"/>
        <v>30</v>
      </c>
      <c r="H36" s="209">
        <f t="shared" si="4"/>
        <v>66</v>
      </c>
    </row>
    <row r="37" spans="1:8" s="209" customFormat="1" x14ac:dyDescent="0.25">
      <c r="A37" s="216" t="s">
        <v>630</v>
      </c>
      <c r="B37" s="170" t="s">
        <v>679</v>
      </c>
      <c r="C37" s="62" t="str">
        <f t="shared" si="5"/>
        <v>https://drive.google.com/uc?export=view&amp;id=1buTQErop_Q5TtD2SdaCr9v1NNuOvsfUt</v>
      </c>
      <c r="D37" s="213" t="s">
        <v>142</v>
      </c>
      <c r="E37" s="213" t="str">
        <f t="shared" si="3"/>
        <v>1buTQErop_Q5TtD2SdaCr9v1NNuOvsfUt</v>
      </c>
      <c r="F37" s="209" t="s">
        <v>660</v>
      </c>
      <c r="G37" s="209">
        <f t="shared" si="0"/>
        <v>30</v>
      </c>
      <c r="H37" s="209">
        <f t="shared" si="4"/>
        <v>66</v>
      </c>
    </row>
    <row r="38" spans="1:8" s="209" customFormat="1" x14ac:dyDescent="0.25">
      <c r="A38" s="216" t="s">
        <v>631</v>
      </c>
      <c r="B38" s="170" t="s">
        <v>680</v>
      </c>
      <c r="C38" s="62" t="str">
        <f t="shared" si="5"/>
        <v>https://drive.google.com/uc?export=view&amp;id=1Fsc3jHYu-Xd99gBP12EoFfT-W4NB7Jp7</v>
      </c>
      <c r="D38" s="213" t="s">
        <v>142</v>
      </c>
      <c r="E38" s="213" t="str">
        <f t="shared" si="3"/>
        <v>1Fsc3jHYu-Xd99gBP12EoFfT-W4NB7Jp7</v>
      </c>
      <c r="F38" s="209" t="s">
        <v>661</v>
      </c>
      <c r="G38" s="209">
        <f t="shared" si="0"/>
        <v>30</v>
      </c>
      <c r="H38" s="209">
        <f t="shared" si="4"/>
        <v>66</v>
      </c>
    </row>
    <row r="39" spans="1:8" s="209" customFormat="1" x14ac:dyDescent="0.25">
      <c r="A39" s="216" t="s">
        <v>632</v>
      </c>
      <c r="B39" s="170" t="s">
        <v>681</v>
      </c>
      <c r="C39" s="62" t="str">
        <f t="shared" si="5"/>
        <v>https://drive.google.com/uc?export=view&amp;id=1KVMi6dIpV6gE8Y_XW5bsDQULnchNc0AL</v>
      </c>
      <c r="D39" s="213" t="s">
        <v>142</v>
      </c>
      <c r="E39" s="213" t="str">
        <f t="shared" si="3"/>
        <v>1KVMi6dIpV6gE8Y_XW5bsDQULnchNc0AL</v>
      </c>
      <c r="F39" s="209" t="s">
        <v>662</v>
      </c>
      <c r="G39" s="209">
        <f t="shared" si="0"/>
        <v>30</v>
      </c>
      <c r="H39" s="209">
        <f t="shared" si="4"/>
        <v>66</v>
      </c>
    </row>
    <row r="40" spans="1:8" s="209" customFormat="1" x14ac:dyDescent="0.25">
      <c r="A40" s="216" t="s">
        <v>633</v>
      </c>
      <c r="B40" s="170" t="s">
        <v>682</v>
      </c>
      <c r="C40" s="62" t="str">
        <f t="shared" si="5"/>
        <v>https://drive.google.com/uc?export=view&amp;id=1yjDdEEjPwJ1W07SBNpzwAfT_e571mCtF</v>
      </c>
      <c r="D40" s="213" t="s">
        <v>142</v>
      </c>
      <c r="E40" s="213" t="str">
        <f t="shared" si="3"/>
        <v>1yjDdEEjPwJ1W07SBNpzwAfT_e571mCtF</v>
      </c>
      <c r="F40" s="209" t="s">
        <v>663</v>
      </c>
      <c r="G40" s="209">
        <f t="shared" si="0"/>
        <v>30</v>
      </c>
      <c r="H40" s="209">
        <f t="shared" si="4"/>
        <v>66</v>
      </c>
    </row>
    <row r="41" spans="1:8" s="209" customFormat="1" x14ac:dyDescent="0.25">
      <c r="A41" s="216" t="s">
        <v>589</v>
      </c>
      <c r="B41" s="170" t="s">
        <v>683</v>
      </c>
      <c r="C41" s="62" t="str">
        <f t="shared" si="5"/>
        <v>https://drive.google.com/uc?export=view&amp;id=14aLYGaQ3gl9EAyiNkYGVqtAGw3K0Zmgo</v>
      </c>
      <c r="D41" s="213" t="s">
        <v>142</v>
      </c>
      <c r="E41" s="213" t="str">
        <f t="shared" si="3"/>
        <v>14aLYGaQ3gl9EAyiNkYGVqtAGw3K0Zmgo</v>
      </c>
      <c r="F41" s="209" t="s">
        <v>664</v>
      </c>
      <c r="G41" s="209">
        <f t="shared" si="0"/>
        <v>30</v>
      </c>
      <c r="H41" s="209">
        <f t="shared" si="4"/>
        <v>66</v>
      </c>
    </row>
    <row r="42" spans="1:8" s="209" customFormat="1" x14ac:dyDescent="0.25">
      <c r="A42" s="216" t="s">
        <v>590</v>
      </c>
      <c r="B42" s="170" t="s">
        <v>684</v>
      </c>
      <c r="C42" s="62" t="str">
        <f t="shared" si="5"/>
        <v>https://drive.google.com/uc?export=view&amp;id=1K5NpDukqZBJHVXgwYAmLg0djkQcIRYrD</v>
      </c>
      <c r="D42" s="213" t="s">
        <v>142</v>
      </c>
      <c r="E42" s="213" t="str">
        <f t="shared" si="3"/>
        <v>1K5NpDukqZBJHVXgwYAmLg0djkQcIRYrD</v>
      </c>
      <c r="F42" s="209" t="s">
        <v>665</v>
      </c>
      <c r="G42" s="209">
        <f t="shared" si="0"/>
        <v>30</v>
      </c>
      <c r="H42" s="209">
        <f t="shared" si="4"/>
        <v>66</v>
      </c>
    </row>
    <row r="43" spans="1:8" s="209" customFormat="1" x14ac:dyDescent="0.25">
      <c r="A43" s="216" t="s">
        <v>591</v>
      </c>
      <c r="B43" s="170" t="s">
        <v>685</v>
      </c>
      <c r="C43" s="62" t="str">
        <f t="shared" si="5"/>
        <v>https://drive.google.com/uc?export=view&amp;id=1-CROxP37SDd7nOJVb8qVbX02GqMFqA9N</v>
      </c>
      <c r="D43" s="213" t="s">
        <v>142</v>
      </c>
      <c r="E43" s="213" t="str">
        <f t="shared" si="3"/>
        <v>1-CROxP37SDd7nOJVb8qVbX02GqMFqA9N</v>
      </c>
      <c r="F43" s="209" t="s">
        <v>666</v>
      </c>
      <c r="G43" s="209">
        <f t="shared" si="0"/>
        <v>30</v>
      </c>
      <c r="H43" s="209">
        <f t="shared" si="4"/>
        <v>66</v>
      </c>
    </row>
    <row r="44" spans="1:8" s="209" customFormat="1" x14ac:dyDescent="0.25">
      <c r="A44" s="216" t="s">
        <v>592</v>
      </c>
      <c r="B44" s="170" t="s">
        <v>576</v>
      </c>
      <c r="C44" s="62" t="str">
        <f t="shared" si="5"/>
        <v>https://drive.google.com/uc?export=view&amp;id=1V2SNubL-u4wawIVMuf1132wJp6K6gqjq</v>
      </c>
      <c r="D44" s="213" t="s">
        <v>142</v>
      </c>
      <c r="E44" s="213" t="str">
        <f>MID(F44,G44+3,H44-G44-3)</f>
        <v>1V2SNubL-u4wawIVMuf1132wJp6K6gqjq</v>
      </c>
      <c r="F44" s="211" t="s">
        <v>575</v>
      </c>
      <c r="G44" s="209">
        <f t="shared" si="0"/>
        <v>30</v>
      </c>
      <c r="H44" s="209">
        <f t="shared" si="4"/>
        <v>66</v>
      </c>
    </row>
    <row r="45" spans="1:8" s="209" customFormat="1" x14ac:dyDescent="0.25">
      <c r="A45" s="216" t="s">
        <v>593</v>
      </c>
      <c r="B45" s="197" t="s">
        <v>694</v>
      </c>
      <c r="C45" s="62" t="str">
        <f t="shared" si="5"/>
        <v>https://drive.google.com/uc?export=view&amp;id=1i6EURNia2ncy9JIW7Raddkn3ZpTGJ4uE</v>
      </c>
      <c r="D45" s="213" t="s">
        <v>142</v>
      </c>
      <c r="E45" s="213" t="str">
        <f>MID(F45,G45+3,H45-G45-3)</f>
        <v>1i6EURNia2ncy9JIW7Raddkn3ZpTGJ4uE</v>
      </c>
      <c r="F45" s="198" t="s">
        <v>692</v>
      </c>
      <c r="G45" s="209">
        <f t="shared" si="0"/>
        <v>30</v>
      </c>
      <c r="H45" s="209">
        <f t="shared" si="4"/>
        <v>66</v>
      </c>
    </row>
    <row r="46" spans="1:8" s="209" customFormat="1" x14ac:dyDescent="0.25">
      <c r="A46" s="248" t="s">
        <v>594</v>
      </c>
      <c r="B46" s="197" t="s">
        <v>695</v>
      </c>
      <c r="C46" s="62" t="str">
        <f t="shared" si="5"/>
        <v>https://drive.google.com/uc?export=view&amp;id=1CfmQteVxvPIUiQFzadRViWix3D7qyr09</v>
      </c>
      <c r="D46" s="213" t="s">
        <v>142</v>
      </c>
      <c r="E46" s="213" t="str">
        <f t="shared" ref="E46:E48" si="6">MID(F46,G46+3,H46-G46-3)</f>
        <v>1CfmQteVxvPIUiQFzadRViWix3D7qyr09</v>
      </c>
      <c r="F46" s="198" t="s">
        <v>693</v>
      </c>
      <c r="G46" s="209">
        <f t="shared" si="0"/>
        <v>30</v>
      </c>
      <c r="H46" s="209">
        <f t="shared" si="4"/>
        <v>66</v>
      </c>
    </row>
    <row r="47" spans="1:8" s="209" customFormat="1" x14ac:dyDescent="0.25">
      <c r="A47" s="248" t="s">
        <v>595</v>
      </c>
      <c r="B47" s="197" t="s">
        <v>675</v>
      </c>
      <c r="C47" s="62" t="str">
        <f t="shared" si="5"/>
        <v>https://drive.google.com/uc?export=view&amp;id=10_65rE8obBcF5eEMn774izBD2U6-aYSf</v>
      </c>
      <c r="D47" s="213" t="s">
        <v>142</v>
      </c>
      <c r="E47" s="213" t="str">
        <f t="shared" si="6"/>
        <v>10_65rE8obBcF5eEMn774izBD2U6-aYSf</v>
      </c>
      <c r="F47" s="209" t="s">
        <v>667</v>
      </c>
      <c r="G47" s="209">
        <f t="shared" si="0"/>
        <v>30</v>
      </c>
      <c r="H47" s="209">
        <f t="shared" si="4"/>
        <v>66</v>
      </c>
    </row>
    <row r="48" spans="1:8" s="209" customFormat="1" ht="15.6" customHeight="1" x14ac:dyDescent="0.25">
      <c r="A48" s="248" t="s">
        <v>596</v>
      </c>
      <c r="B48" s="197" t="s">
        <v>696</v>
      </c>
      <c r="C48" s="62" t="str">
        <f t="shared" si="5"/>
        <v>https://drive.google.com/uc?export=view&amp;id=10v7putu3_WOhObL6SauVECpJs-Nm6nKZ</v>
      </c>
      <c r="D48" s="213" t="s">
        <v>142</v>
      </c>
      <c r="E48" s="213" t="str">
        <f t="shared" si="6"/>
        <v>10v7putu3_WOhObL6SauVECpJs-Nm6nKZ</v>
      </c>
      <c r="F48" s="198" t="s">
        <v>691</v>
      </c>
      <c r="G48" s="209">
        <f t="shared" si="0"/>
        <v>30</v>
      </c>
      <c r="H48" s="209">
        <f t="shared" si="4"/>
        <v>66</v>
      </c>
    </row>
    <row r="49" spans="1:8" s="209" customFormat="1" ht="15.6" customHeight="1" x14ac:dyDescent="0.25">
      <c r="A49" s="216" t="s">
        <v>619</v>
      </c>
      <c r="B49" s="197" t="s">
        <v>697</v>
      </c>
      <c r="C49" s="62" t="str">
        <f t="shared" si="5"/>
        <v>https://drive.google.com/uc?export=view&amp;id=1IrD_V4L39udmFHItFZqeMGxzUq-rC7Fw</v>
      </c>
      <c r="D49" s="213" t="s">
        <v>142</v>
      </c>
      <c r="E49" s="213" t="str">
        <f>MID(F49,G49+3,H49-G49-3)</f>
        <v>1IrD_V4L39udmFHItFZqeMGxzUq-rC7Fw</v>
      </c>
      <c r="F49" s="198" t="s">
        <v>688</v>
      </c>
      <c r="G49" s="209">
        <f t="shared" si="0"/>
        <v>30</v>
      </c>
      <c r="H49" s="209">
        <f t="shared" si="4"/>
        <v>66</v>
      </c>
    </row>
    <row r="50" spans="1:8" s="67" customFormat="1" ht="15.6" customHeight="1" x14ac:dyDescent="0.25">
      <c r="B50" s="75"/>
      <c r="C50" s="62"/>
      <c r="F50" s="59"/>
    </row>
    <row r="51" spans="1:8" s="67" customFormat="1" ht="9" customHeight="1" x14ac:dyDescent="0.25">
      <c r="A51" s="69"/>
      <c r="B51" s="69"/>
      <c r="C51" s="69"/>
      <c r="D51" s="69"/>
      <c r="E51" s="69"/>
      <c r="F51" s="69"/>
    </row>
    <row r="52" spans="1:8" s="34" customFormat="1" ht="15.6" customHeight="1" x14ac:dyDescent="0.25">
      <c r="B52" s="75"/>
    </row>
    <row r="53" spans="1:8" s="67" customFormat="1" ht="15.6" customHeight="1" x14ac:dyDescent="0.25">
      <c r="B53" s="75"/>
      <c r="C53" s="170"/>
    </row>
    <row r="55" spans="1:8" ht="24" customHeight="1" x14ac:dyDescent="0.35">
      <c r="A55" s="58" t="s">
        <v>63</v>
      </c>
      <c r="B55" s="58"/>
      <c r="C55" s="58"/>
    </row>
    <row r="56" spans="1:8" ht="15" customHeight="1" x14ac:dyDescent="0.25">
      <c r="A56" s="26" t="s">
        <v>61</v>
      </c>
      <c r="B56" s="170" t="s">
        <v>414</v>
      </c>
      <c r="C56" s="62" t="str">
        <f t="shared" ref="C56" si="7">D56&amp;E56</f>
        <v>https://drive.google.com/uc?export=view&amp;id=1AJMgt1zHmJqnVcvTDuyjv6-Il7onb5I7</v>
      </c>
      <c r="D56" s="34" t="s">
        <v>142</v>
      </c>
      <c r="E56" s="213" t="str">
        <f t="shared" ref="E56:E85" si="8">MID(F56,G56+3,H56-G56-3)</f>
        <v>1AJMgt1zHmJqnVcvTDuyjv6-Il7onb5I7</v>
      </c>
      <c r="F56" s="199" t="s">
        <v>394</v>
      </c>
      <c r="G56" s="209">
        <f t="shared" ref="G56:G85" si="9">FIND("/d/",F56)</f>
        <v>30</v>
      </c>
      <c r="H56" s="209">
        <f t="shared" ref="H56:H85" si="10">FIND("/",F56,G56+3)</f>
        <v>66</v>
      </c>
    </row>
    <row r="57" spans="1:8" ht="15" customHeight="1" x14ac:dyDescent="0.25">
      <c r="A57" s="26" t="s">
        <v>58</v>
      </c>
      <c r="B57" s="170" t="s">
        <v>442</v>
      </c>
      <c r="C57" s="62" t="str">
        <f t="shared" ref="C57:C85" si="11">D57&amp;E57</f>
        <v>https://drive.google.com/uc?export=view&amp;id=1hsKhywDbHl8Sl62VO9gu7GZf4PzZS9I8</v>
      </c>
      <c r="D57" s="75" t="s">
        <v>142</v>
      </c>
      <c r="E57" s="213" t="str">
        <f t="shared" si="8"/>
        <v>1hsKhywDbHl8Sl62VO9gu7GZf4PzZS9I8</v>
      </c>
      <c r="F57" s="199" t="s">
        <v>421</v>
      </c>
      <c r="G57" s="209">
        <f t="shared" si="9"/>
        <v>30</v>
      </c>
      <c r="H57" s="209">
        <f t="shared" si="10"/>
        <v>66</v>
      </c>
    </row>
    <row r="58" spans="1:8" ht="15" customHeight="1" x14ac:dyDescent="0.25">
      <c r="A58" s="26" t="s">
        <v>57</v>
      </c>
      <c r="B58" s="170" t="s">
        <v>415</v>
      </c>
      <c r="C58" s="62" t="str">
        <f t="shared" si="11"/>
        <v>https://drive.google.com/uc?export=view&amp;id=1pUZv2KOkaeS37ocjcKGcTiTr219b2blz</v>
      </c>
      <c r="D58" s="75" t="s">
        <v>142</v>
      </c>
      <c r="E58" s="213" t="str">
        <f t="shared" si="8"/>
        <v>1pUZv2KOkaeS37ocjcKGcTiTr219b2blz</v>
      </c>
      <c r="F58" s="199" t="s">
        <v>387</v>
      </c>
      <c r="G58" s="209">
        <f t="shared" si="9"/>
        <v>30</v>
      </c>
      <c r="H58" s="209">
        <f t="shared" si="10"/>
        <v>66</v>
      </c>
    </row>
    <row r="59" spans="1:8" ht="15" customHeight="1" x14ac:dyDescent="0.25">
      <c r="A59" s="26" t="s">
        <v>59</v>
      </c>
      <c r="B59" s="170" t="s">
        <v>443</v>
      </c>
      <c r="C59" s="62" t="str">
        <f t="shared" si="11"/>
        <v>https://drive.google.com/uc?export=view&amp;id=1SnJjVOJh9lkCPpVJ4Ti1zmpjNKmDAsDP</v>
      </c>
      <c r="D59" s="75" t="s">
        <v>142</v>
      </c>
      <c r="E59" s="213" t="str">
        <f t="shared" si="8"/>
        <v>1SnJjVOJh9lkCPpVJ4Ti1zmpjNKmDAsDP</v>
      </c>
      <c r="F59" s="199" t="s">
        <v>420</v>
      </c>
      <c r="G59" s="209">
        <f t="shared" si="9"/>
        <v>30</v>
      </c>
      <c r="H59" s="209">
        <f t="shared" si="10"/>
        <v>66</v>
      </c>
    </row>
    <row r="60" spans="1:8" ht="15" customHeight="1" x14ac:dyDescent="0.25">
      <c r="A60" s="26" t="s">
        <v>60</v>
      </c>
      <c r="B60" s="170" t="s">
        <v>416</v>
      </c>
      <c r="C60" s="62" t="str">
        <f t="shared" si="11"/>
        <v>https://drive.google.com/uc?export=view&amp;id=1E-FBgFcqx2YhmdpUG_vIoWQBgWRJOVZ2</v>
      </c>
      <c r="D60" s="75" t="s">
        <v>142</v>
      </c>
      <c r="E60" s="213" t="str">
        <f t="shared" si="8"/>
        <v>1E-FBgFcqx2YhmdpUG_vIoWQBgWRJOVZ2</v>
      </c>
      <c r="F60" s="199" t="s">
        <v>398</v>
      </c>
      <c r="G60" s="209">
        <f t="shared" si="9"/>
        <v>30</v>
      </c>
      <c r="H60" s="209">
        <f t="shared" si="10"/>
        <v>66</v>
      </c>
    </row>
    <row r="61" spans="1:8" s="67" customFormat="1" ht="15" customHeight="1" x14ac:dyDescent="0.25">
      <c r="A61" s="67" t="s">
        <v>125</v>
      </c>
      <c r="B61" s="170" t="s">
        <v>417</v>
      </c>
      <c r="C61" s="62" t="str">
        <f t="shared" si="11"/>
        <v>https://drive.google.com/uc?export=view&amp;id=1vYyZLRn9Kir0-i7s4GQFsd2Se3vgHzk8</v>
      </c>
      <c r="D61" s="75" t="s">
        <v>142</v>
      </c>
      <c r="E61" s="213" t="str">
        <f t="shared" si="8"/>
        <v>1vYyZLRn9Kir0-i7s4GQFsd2Se3vgHzk8</v>
      </c>
      <c r="F61" s="198" t="s">
        <v>384</v>
      </c>
      <c r="G61" s="209">
        <f t="shared" si="9"/>
        <v>30</v>
      </c>
      <c r="H61" s="209">
        <f t="shared" si="10"/>
        <v>66</v>
      </c>
    </row>
    <row r="62" spans="1:8" s="209" customFormat="1" x14ac:dyDescent="0.25">
      <c r="A62" s="216" t="s">
        <v>634</v>
      </c>
      <c r="B62" s="197" t="s">
        <v>698</v>
      </c>
      <c r="C62" s="62" t="str">
        <f t="shared" si="11"/>
        <v>https://drive.google.com/uc?export=view&amp;id=1ZQEEfNYhZxRXASR6DAYMR7ma7k__D4OU</v>
      </c>
      <c r="D62" s="209" t="s">
        <v>142</v>
      </c>
      <c r="E62" s="213" t="str">
        <f t="shared" si="8"/>
        <v>1ZQEEfNYhZxRXASR6DAYMR7ma7k__D4OU</v>
      </c>
      <c r="F62" s="198" t="s">
        <v>689</v>
      </c>
      <c r="G62" s="209">
        <f t="shared" si="9"/>
        <v>30</v>
      </c>
      <c r="H62" s="209">
        <f t="shared" si="10"/>
        <v>66</v>
      </c>
    </row>
    <row r="63" spans="1:8" s="209" customFormat="1" x14ac:dyDescent="0.25">
      <c r="A63" s="216" t="s">
        <v>635</v>
      </c>
      <c r="B63" s="197" t="s">
        <v>699</v>
      </c>
      <c r="C63" s="62" t="str">
        <f t="shared" si="11"/>
        <v>https://drive.google.com/uc?export=view&amp;id=1DFcj19suTWjccZPwt6ixvZTqReGYyXAc</v>
      </c>
      <c r="D63" s="209" t="s">
        <v>142</v>
      </c>
      <c r="E63" s="213" t="str">
        <f t="shared" si="8"/>
        <v>1DFcj19suTWjccZPwt6ixvZTqReGYyXAc</v>
      </c>
      <c r="F63" s="198" t="s">
        <v>690</v>
      </c>
      <c r="G63" s="209">
        <f t="shared" si="9"/>
        <v>30</v>
      </c>
      <c r="H63" s="209">
        <f t="shared" si="10"/>
        <v>66</v>
      </c>
    </row>
    <row r="64" spans="1:8" s="209" customFormat="1" x14ac:dyDescent="0.25">
      <c r="A64" s="216" t="s">
        <v>636</v>
      </c>
      <c r="B64" s="170" t="s">
        <v>701</v>
      </c>
      <c r="C64" s="62" t="str">
        <f t="shared" si="11"/>
        <v>https://drive.google.com/uc?export=view&amp;id=1c9hxC9SR7paZWwr85JoSSpxmiVbdDXaT</v>
      </c>
      <c r="D64" s="209" t="s">
        <v>142</v>
      </c>
      <c r="E64" s="213" t="str">
        <f t="shared" si="8"/>
        <v>1c9hxC9SR7paZWwr85JoSSpxmiVbdDXaT</v>
      </c>
      <c r="F64" s="209" t="s">
        <v>700</v>
      </c>
      <c r="G64" s="209">
        <f t="shared" si="9"/>
        <v>30</v>
      </c>
      <c r="H64" s="209">
        <f t="shared" si="10"/>
        <v>66</v>
      </c>
    </row>
    <row r="65" spans="1:8" s="209" customFormat="1" x14ac:dyDescent="0.25">
      <c r="A65" s="216" t="s">
        <v>637</v>
      </c>
      <c r="B65" s="170" t="s">
        <v>676</v>
      </c>
      <c r="C65" s="62" t="str">
        <f t="shared" si="11"/>
        <v>https://drive.google.com/uc?export=view&amp;id=1KgDbPra2SeFO--eH8UMXAM45UShDkpqc</v>
      </c>
      <c r="D65" s="209" t="s">
        <v>142</v>
      </c>
      <c r="E65" s="213" t="str">
        <f t="shared" si="8"/>
        <v>1KgDbPra2SeFO--eH8UMXAM45UShDkpqc</v>
      </c>
      <c r="F65" s="209" t="s">
        <v>668</v>
      </c>
      <c r="G65" s="209">
        <f t="shared" si="9"/>
        <v>30</v>
      </c>
      <c r="H65" s="209">
        <f t="shared" si="10"/>
        <v>66</v>
      </c>
    </row>
    <row r="66" spans="1:8" s="209" customFormat="1" x14ac:dyDescent="0.25">
      <c r="A66" s="216" t="s">
        <v>638</v>
      </c>
      <c r="B66" s="170" t="s">
        <v>677</v>
      </c>
      <c r="C66" s="62" t="str">
        <f t="shared" si="11"/>
        <v>https://drive.google.com/uc?export=view&amp;id=1nVZlB8uGy_sOTID7mF82yvYvy6a1v72D</v>
      </c>
      <c r="D66" s="209" t="s">
        <v>142</v>
      </c>
      <c r="E66" s="213" t="str">
        <f t="shared" si="8"/>
        <v>1nVZlB8uGy_sOTID7mF82yvYvy6a1v72D</v>
      </c>
      <c r="F66" s="209" t="s">
        <v>669</v>
      </c>
      <c r="G66" s="209">
        <f t="shared" si="9"/>
        <v>30</v>
      </c>
      <c r="H66" s="209">
        <f t="shared" si="10"/>
        <v>66</v>
      </c>
    </row>
    <row r="67" spans="1:8" s="209" customFormat="1" x14ac:dyDescent="0.25">
      <c r="A67" s="216" t="s">
        <v>639</v>
      </c>
      <c r="B67" s="170" t="s">
        <v>678</v>
      </c>
      <c r="C67" s="62" t="str">
        <f t="shared" si="11"/>
        <v>https://drive.google.com/uc?export=view&amp;id=1QoKfYt-4iwgjtOPrJX0vaINAwiP4c6co</v>
      </c>
      <c r="D67" s="209" t="s">
        <v>142</v>
      </c>
      <c r="E67" s="213" t="str">
        <f t="shared" si="8"/>
        <v>1QoKfYt-4iwgjtOPrJX0vaINAwiP4c6co</v>
      </c>
      <c r="F67" s="209" t="s">
        <v>670</v>
      </c>
      <c r="G67" s="209">
        <f t="shared" si="9"/>
        <v>30</v>
      </c>
      <c r="H67" s="209">
        <f t="shared" si="10"/>
        <v>66</v>
      </c>
    </row>
    <row r="68" spans="1:8" s="209" customFormat="1" x14ac:dyDescent="0.25">
      <c r="A68" s="216" t="s">
        <v>620</v>
      </c>
      <c r="B68" s="170" t="s">
        <v>579</v>
      </c>
      <c r="C68" s="62" t="str">
        <f t="shared" si="11"/>
        <v>https://drive.google.com/uc?export=view&amp;id=1AHiYOwEnci-HySzsZi-f5qLHYfZNPao5</v>
      </c>
      <c r="D68" s="209" t="s">
        <v>142</v>
      </c>
      <c r="E68" s="213" t="str">
        <f t="shared" si="8"/>
        <v>1AHiYOwEnci-HySzsZi-f5qLHYfZNPao5</v>
      </c>
      <c r="F68" s="211" t="s">
        <v>578</v>
      </c>
      <c r="G68" s="209">
        <f t="shared" si="9"/>
        <v>30</v>
      </c>
      <c r="H68" s="209">
        <f t="shared" si="10"/>
        <v>66</v>
      </c>
    </row>
    <row r="69" spans="1:8" s="209" customFormat="1" x14ac:dyDescent="0.25">
      <c r="A69" s="246" t="s">
        <v>621</v>
      </c>
      <c r="B69" s="247"/>
      <c r="C69" s="62" t="e">
        <f t="shared" si="11"/>
        <v>#VALUE!</v>
      </c>
      <c r="D69" s="209" t="s">
        <v>142</v>
      </c>
      <c r="E69" s="213" t="e">
        <f t="shared" si="8"/>
        <v>#VALUE!</v>
      </c>
      <c r="F69" s="245"/>
      <c r="G69" s="209" t="e">
        <f t="shared" si="9"/>
        <v>#VALUE!</v>
      </c>
      <c r="H69" s="209" t="e">
        <f t="shared" si="10"/>
        <v>#VALUE!</v>
      </c>
    </row>
    <row r="70" spans="1:8" s="209" customFormat="1" x14ac:dyDescent="0.25">
      <c r="A70" s="246" t="s">
        <v>622</v>
      </c>
      <c r="B70" s="247"/>
      <c r="C70" s="62" t="e">
        <f t="shared" si="11"/>
        <v>#VALUE!</v>
      </c>
      <c r="D70" s="209" t="s">
        <v>142</v>
      </c>
      <c r="E70" s="213" t="e">
        <f t="shared" si="8"/>
        <v>#VALUE!</v>
      </c>
      <c r="F70" s="245"/>
      <c r="G70" s="209" t="e">
        <f t="shared" si="9"/>
        <v>#VALUE!</v>
      </c>
      <c r="H70" s="209" t="e">
        <f t="shared" si="10"/>
        <v>#VALUE!</v>
      </c>
    </row>
    <row r="71" spans="1:8" s="209" customFormat="1" x14ac:dyDescent="0.25">
      <c r="A71" s="246" t="s">
        <v>623</v>
      </c>
      <c r="B71" s="247"/>
      <c r="C71" s="62" t="e">
        <f t="shared" si="11"/>
        <v>#VALUE!</v>
      </c>
      <c r="D71" s="209" t="s">
        <v>142</v>
      </c>
      <c r="E71" s="213" t="e">
        <f t="shared" si="8"/>
        <v>#VALUE!</v>
      </c>
      <c r="F71" s="245"/>
      <c r="G71" s="209" t="e">
        <f t="shared" si="9"/>
        <v>#VALUE!</v>
      </c>
      <c r="H71" s="209" t="e">
        <f t="shared" si="10"/>
        <v>#VALUE!</v>
      </c>
    </row>
    <row r="72" spans="1:8" s="209" customFormat="1" ht="15.6" customHeight="1" x14ac:dyDescent="0.25">
      <c r="A72" s="216" t="s">
        <v>627</v>
      </c>
      <c r="B72" s="170" t="s">
        <v>674</v>
      </c>
      <c r="C72" s="62" t="str">
        <f t="shared" si="11"/>
        <v>https://drive.google.com/uc?export=view&amp;id=1I3ziX1ea87r1I4MUePDZ7FU2yG8kdywJ</v>
      </c>
      <c r="D72" s="209" t="s">
        <v>142</v>
      </c>
      <c r="E72" s="213" t="str">
        <f t="shared" si="8"/>
        <v>1I3ziX1ea87r1I4MUePDZ7FU2yG8kdywJ</v>
      </c>
      <c r="F72" s="209" t="s">
        <v>671</v>
      </c>
      <c r="G72" s="209">
        <f t="shared" si="9"/>
        <v>30</v>
      </c>
      <c r="H72" s="209">
        <f t="shared" si="10"/>
        <v>66</v>
      </c>
    </row>
    <row r="73" spans="1:8" s="209" customFormat="1" ht="15.6" customHeight="1" x14ac:dyDescent="0.25">
      <c r="A73" s="246" t="s">
        <v>624</v>
      </c>
      <c r="B73" s="247"/>
      <c r="C73" s="62" t="e">
        <f t="shared" si="11"/>
        <v>#VALUE!</v>
      </c>
      <c r="D73" s="209" t="s">
        <v>142</v>
      </c>
      <c r="E73" s="213" t="e">
        <f t="shared" si="8"/>
        <v>#VALUE!</v>
      </c>
      <c r="F73" s="245"/>
      <c r="G73" s="209" t="e">
        <f t="shared" si="9"/>
        <v>#VALUE!</v>
      </c>
      <c r="H73" s="209" t="e">
        <f t="shared" si="10"/>
        <v>#VALUE!</v>
      </c>
    </row>
    <row r="74" spans="1:8" s="209" customFormat="1" ht="15.6" customHeight="1" x14ac:dyDescent="0.25">
      <c r="A74" s="246" t="s">
        <v>625</v>
      </c>
      <c r="B74" s="247"/>
      <c r="C74" s="62" t="e">
        <f t="shared" si="11"/>
        <v>#VALUE!</v>
      </c>
      <c r="D74" s="209" t="s">
        <v>142</v>
      </c>
      <c r="E74" s="213" t="e">
        <f t="shared" si="8"/>
        <v>#VALUE!</v>
      </c>
      <c r="F74" s="245"/>
      <c r="G74" s="209" t="e">
        <f t="shared" si="9"/>
        <v>#VALUE!</v>
      </c>
      <c r="H74" s="209" t="e">
        <f t="shared" si="10"/>
        <v>#VALUE!</v>
      </c>
    </row>
    <row r="75" spans="1:8" s="209" customFormat="1" ht="15.6" customHeight="1" x14ac:dyDescent="0.25">
      <c r="A75" s="246" t="s">
        <v>626</v>
      </c>
      <c r="B75" s="247"/>
      <c r="C75" s="62" t="e">
        <f t="shared" si="11"/>
        <v>#VALUE!</v>
      </c>
      <c r="D75" s="209" t="s">
        <v>142</v>
      </c>
      <c r="E75" s="213" t="e">
        <f t="shared" si="8"/>
        <v>#VALUE!</v>
      </c>
      <c r="F75" s="245"/>
      <c r="G75" s="209" t="e">
        <f t="shared" si="9"/>
        <v>#VALUE!</v>
      </c>
      <c r="H75" s="209" t="e">
        <f t="shared" si="10"/>
        <v>#VALUE!</v>
      </c>
    </row>
    <row r="76" spans="1:8" s="209" customFormat="1" ht="15.6" customHeight="1" x14ac:dyDescent="0.25">
      <c r="A76" s="216" t="s">
        <v>588</v>
      </c>
      <c r="B76" s="170" t="s">
        <v>673</v>
      </c>
      <c r="C76" s="62" t="str">
        <f t="shared" si="11"/>
        <v>https://drive.google.com/uc?export=view&amp;id=1LL8Bgsc6SoCO7MgvhX78Tdv6hxIdUzec</v>
      </c>
      <c r="D76" s="209" t="s">
        <v>142</v>
      </c>
      <c r="E76" s="213" t="str">
        <f t="shared" si="8"/>
        <v>1LL8Bgsc6SoCO7MgvhX78Tdv6hxIdUzec</v>
      </c>
      <c r="F76" s="170" t="s">
        <v>672</v>
      </c>
      <c r="G76" s="209">
        <f t="shared" si="9"/>
        <v>30</v>
      </c>
      <c r="H76" s="209">
        <f t="shared" si="10"/>
        <v>66</v>
      </c>
    </row>
    <row r="77" spans="1:8" s="209" customFormat="1" ht="15" customHeight="1" x14ac:dyDescent="0.25">
      <c r="A77" s="246" t="s">
        <v>729</v>
      </c>
      <c r="B77" s="170" t="s">
        <v>677</v>
      </c>
      <c r="C77" s="62" t="str">
        <f t="shared" si="11"/>
        <v>https://drive.google.com/uc?export=view&amp;id=1nVZlB8uGy_sOTID7mF82yvYvy6a1v72D</v>
      </c>
      <c r="D77" s="209" t="s">
        <v>142</v>
      </c>
      <c r="E77" s="213" t="str">
        <f t="shared" si="8"/>
        <v>1nVZlB8uGy_sOTID7mF82yvYvy6a1v72D</v>
      </c>
      <c r="F77" s="198" t="s">
        <v>669</v>
      </c>
      <c r="G77" s="209">
        <f t="shared" si="9"/>
        <v>30</v>
      </c>
      <c r="H77" s="209">
        <f t="shared" si="10"/>
        <v>66</v>
      </c>
    </row>
    <row r="78" spans="1:8" s="209" customFormat="1" ht="15" customHeight="1" x14ac:dyDescent="0.25">
      <c r="A78" s="246" t="s">
        <v>742</v>
      </c>
      <c r="B78" s="170" t="s">
        <v>741</v>
      </c>
      <c r="C78" s="62" t="str">
        <f t="shared" si="11"/>
        <v>https://drive.google.com/uc?export=view&amp;id=1UxMqQmPcpO7HP1VkdPZtOD37K6Qj-tAb</v>
      </c>
      <c r="D78" s="209" t="s">
        <v>142</v>
      </c>
      <c r="E78" s="213" t="str">
        <f t="shared" si="8"/>
        <v>1UxMqQmPcpO7HP1VkdPZtOD37K6Qj-tAb</v>
      </c>
      <c r="F78" s="198" t="s">
        <v>740</v>
      </c>
      <c r="G78" s="209">
        <f t="shared" si="9"/>
        <v>30</v>
      </c>
      <c r="H78" s="209">
        <f t="shared" si="10"/>
        <v>66</v>
      </c>
    </row>
    <row r="79" spans="1:8" s="209" customFormat="1" ht="15" customHeight="1" x14ac:dyDescent="0.25">
      <c r="B79" s="170"/>
      <c r="C79" s="62" t="e">
        <f t="shared" si="11"/>
        <v>#VALUE!</v>
      </c>
      <c r="D79" s="209" t="s">
        <v>142</v>
      </c>
      <c r="E79" s="213" t="e">
        <f t="shared" si="8"/>
        <v>#VALUE!</v>
      </c>
      <c r="F79" s="198"/>
      <c r="G79" s="209" t="e">
        <f t="shared" si="9"/>
        <v>#VALUE!</v>
      </c>
      <c r="H79" s="209" t="e">
        <f t="shared" si="10"/>
        <v>#VALUE!</v>
      </c>
    </row>
    <row r="80" spans="1:8" s="209" customFormat="1" ht="15" customHeight="1" x14ac:dyDescent="0.25">
      <c r="B80" s="170"/>
      <c r="C80" s="62" t="e">
        <f t="shared" si="11"/>
        <v>#VALUE!</v>
      </c>
      <c r="D80" s="209" t="s">
        <v>142</v>
      </c>
      <c r="E80" s="213" t="e">
        <f t="shared" si="8"/>
        <v>#VALUE!</v>
      </c>
      <c r="F80" s="198"/>
      <c r="G80" s="209" t="e">
        <f t="shared" si="9"/>
        <v>#VALUE!</v>
      </c>
      <c r="H80" s="209" t="e">
        <f t="shared" si="10"/>
        <v>#VALUE!</v>
      </c>
    </row>
    <row r="81" spans="1:8" s="209" customFormat="1" ht="15" customHeight="1" x14ac:dyDescent="0.25">
      <c r="B81" s="170"/>
      <c r="C81" s="62" t="e">
        <f t="shared" si="11"/>
        <v>#VALUE!</v>
      </c>
      <c r="D81" s="209" t="s">
        <v>142</v>
      </c>
      <c r="E81" s="213" t="e">
        <f t="shared" si="8"/>
        <v>#VALUE!</v>
      </c>
      <c r="F81" s="198"/>
      <c r="G81" s="209" t="e">
        <f t="shared" si="9"/>
        <v>#VALUE!</v>
      </c>
      <c r="H81" s="209" t="e">
        <f t="shared" si="10"/>
        <v>#VALUE!</v>
      </c>
    </row>
    <row r="82" spans="1:8" s="209" customFormat="1" ht="15" customHeight="1" x14ac:dyDescent="0.25">
      <c r="B82" s="170"/>
      <c r="C82" s="62" t="e">
        <f t="shared" si="11"/>
        <v>#VALUE!</v>
      </c>
      <c r="D82" s="209" t="s">
        <v>142</v>
      </c>
      <c r="E82" s="213" t="e">
        <f t="shared" si="8"/>
        <v>#VALUE!</v>
      </c>
      <c r="F82" s="198"/>
      <c r="G82" s="209" t="e">
        <f t="shared" si="9"/>
        <v>#VALUE!</v>
      </c>
      <c r="H82" s="209" t="e">
        <f t="shared" si="10"/>
        <v>#VALUE!</v>
      </c>
    </row>
    <row r="83" spans="1:8" s="209" customFormat="1" ht="15" customHeight="1" x14ac:dyDescent="0.25">
      <c r="B83" s="170"/>
      <c r="C83" s="62" t="e">
        <f t="shared" si="11"/>
        <v>#VALUE!</v>
      </c>
      <c r="D83" s="209" t="s">
        <v>142</v>
      </c>
      <c r="E83" s="213" t="e">
        <f t="shared" si="8"/>
        <v>#VALUE!</v>
      </c>
      <c r="F83" s="198"/>
      <c r="G83" s="209" t="e">
        <f t="shared" si="9"/>
        <v>#VALUE!</v>
      </c>
      <c r="H83" s="209" t="e">
        <f t="shared" si="10"/>
        <v>#VALUE!</v>
      </c>
    </row>
    <row r="84" spans="1:8" s="209" customFormat="1" ht="15" customHeight="1" x14ac:dyDescent="0.25">
      <c r="B84" s="170"/>
      <c r="C84" s="62" t="e">
        <f t="shared" si="11"/>
        <v>#VALUE!</v>
      </c>
      <c r="D84" s="209" t="s">
        <v>142</v>
      </c>
      <c r="E84" s="213" t="e">
        <f t="shared" si="8"/>
        <v>#VALUE!</v>
      </c>
      <c r="F84" s="198"/>
      <c r="G84" s="209" t="e">
        <f t="shared" si="9"/>
        <v>#VALUE!</v>
      </c>
      <c r="H84" s="209" t="e">
        <f t="shared" si="10"/>
        <v>#VALUE!</v>
      </c>
    </row>
    <row r="85" spans="1:8" s="209" customFormat="1" ht="15" customHeight="1" x14ac:dyDescent="0.25">
      <c r="B85" s="170"/>
      <c r="C85" s="62" t="e">
        <f t="shared" si="11"/>
        <v>#VALUE!</v>
      </c>
      <c r="D85" s="209" t="s">
        <v>142</v>
      </c>
      <c r="E85" s="213" t="e">
        <f t="shared" si="8"/>
        <v>#VALUE!</v>
      </c>
      <c r="F85" s="198"/>
      <c r="G85" s="209" t="e">
        <f t="shared" si="9"/>
        <v>#VALUE!</v>
      </c>
      <c r="H85" s="209" t="e">
        <f t="shared" si="10"/>
        <v>#VALUE!</v>
      </c>
    </row>
    <row r="86" spans="1:8" s="59" customFormat="1" x14ac:dyDescent="0.25"/>
    <row r="87" spans="1:8" ht="9.9499999999999993" customHeight="1" x14ac:dyDescent="0.25">
      <c r="A87" s="69" t="s">
        <v>125</v>
      </c>
      <c r="B87" s="69"/>
      <c r="C87" s="69" t="str">
        <f t="shared" ref="C87" si="12">D87&amp;E87</f>
        <v>https://drive.google.com/uc?export=view&amp;id=1bxjy2IVRUUtYL0FY0FVlkCRW-4xzvHqQ</v>
      </c>
      <c r="D87" s="69" t="s">
        <v>142</v>
      </c>
      <c r="E87" s="69" t="str">
        <f t="shared" ref="E87" si="13">_xlfn.TEXTBEFORE(_xlfn.TEXTAFTER(F87,"d/"),"/")</f>
        <v>1bxjy2IVRUUtYL0FY0FVlkCRW-4xzvHqQ</v>
      </c>
      <c r="F87" s="69" t="s">
        <v>189</v>
      </c>
    </row>
    <row r="93" spans="1:8" x14ac:dyDescent="0.25">
      <c r="C93" s="75"/>
    </row>
    <row r="94" spans="1:8" x14ac:dyDescent="0.25">
      <c r="C94" s="75"/>
      <c r="D94" s="59"/>
      <c r="F94" s="170"/>
    </row>
    <row r="95" spans="1:8" x14ac:dyDescent="0.25">
      <c r="C95" s="75"/>
    </row>
    <row r="96" spans="1:8" x14ac:dyDescent="0.25">
      <c r="C96" s="170"/>
    </row>
  </sheetData>
  <sheetProtection algorithmName="SHA-512" hashValue="j3/+EtNj712TXE+DHYMDpH+wOMoeMvt9tnV8obMDcdb+lWH5kwZbNzNPfpo+QvrkPpFejK+X94yL8r39UK7uMA==" saltValue="yJhmei/u6eethMGUOsGZGw==" spinCount="100000" sheet="1" objects="1" scenarios="1"/>
  <hyperlinks>
    <hyperlink ref="B4" r:id="rId1" xr:uid="{00000000-0004-0000-0400-000000000000}"/>
    <hyperlink ref="B5" r:id="rId2" xr:uid="{00000000-0004-0000-0400-000001000000}"/>
    <hyperlink ref="B6" r:id="rId3" xr:uid="{00000000-0004-0000-0400-000002000000}"/>
    <hyperlink ref="B7" r:id="rId4" xr:uid="{00000000-0004-0000-0400-000003000000}"/>
    <hyperlink ref="B8" r:id="rId5" xr:uid="{00000000-0004-0000-0400-000004000000}"/>
    <hyperlink ref="B9" r:id="rId6" xr:uid="{00000000-0004-0000-0400-000005000000}"/>
    <hyperlink ref="B10" r:id="rId7" xr:uid="{00000000-0004-0000-0400-000006000000}"/>
    <hyperlink ref="B11" r:id="rId8" xr:uid="{00000000-0004-0000-0400-000007000000}"/>
    <hyperlink ref="B12" r:id="rId9" xr:uid="{00000000-0004-0000-0400-000008000000}"/>
    <hyperlink ref="B13" r:id="rId10" xr:uid="{00000000-0004-0000-0400-000009000000}"/>
    <hyperlink ref="B14" r:id="rId11" xr:uid="{00000000-0004-0000-0400-00000A000000}"/>
    <hyperlink ref="B15" r:id="rId12" xr:uid="{00000000-0004-0000-0400-00000B000000}"/>
    <hyperlink ref="B16" r:id="rId13" xr:uid="{00000000-0004-0000-0400-00000C000000}"/>
    <hyperlink ref="B17" r:id="rId14" xr:uid="{00000000-0004-0000-0400-00000D000000}"/>
    <hyperlink ref="B18" r:id="rId15" xr:uid="{00000000-0004-0000-0400-00000E000000}"/>
    <hyperlink ref="B19" r:id="rId16" xr:uid="{00000000-0004-0000-0400-00000F000000}"/>
    <hyperlink ref="B20" r:id="rId17" xr:uid="{00000000-0004-0000-0400-000010000000}"/>
    <hyperlink ref="B21" r:id="rId18" xr:uid="{00000000-0004-0000-0400-000011000000}"/>
    <hyperlink ref="B22" r:id="rId19" xr:uid="{00000000-0004-0000-0400-000012000000}"/>
    <hyperlink ref="B23" r:id="rId20" xr:uid="{00000000-0004-0000-0400-000013000000}"/>
    <hyperlink ref="B24" r:id="rId21" xr:uid="{00000000-0004-0000-0400-000014000000}"/>
    <hyperlink ref="B26" r:id="rId22" xr:uid="{00000000-0004-0000-0400-000015000000}"/>
    <hyperlink ref="B29" r:id="rId23" xr:uid="{00000000-0004-0000-0400-000016000000}"/>
    <hyperlink ref="B33" r:id="rId24" xr:uid="{00000000-0004-0000-0400-000017000000}"/>
    <hyperlink ref="B34" r:id="rId25" xr:uid="{00000000-0004-0000-0400-000018000000}"/>
    <hyperlink ref="B56" r:id="rId26" xr:uid="{00000000-0004-0000-0400-000019000000}"/>
    <hyperlink ref="B57" r:id="rId27" xr:uid="{00000000-0004-0000-0400-00001A000000}"/>
    <hyperlink ref="B58" r:id="rId28" xr:uid="{00000000-0004-0000-0400-00001B000000}"/>
    <hyperlink ref="B59" r:id="rId29" xr:uid="{00000000-0004-0000-0400-00001C000000}"/>
    <hyperlink ref="B60" r:id="rId30" xr:uid="{00000000-0004-0000-0400-00001D000000}"/>
    <hyperlink ref="B61" r:id="rId31" xr:uid="{00000000-0004-0000-0400-00001E000000}"/>
    <hyperlink ref="F44" r:id="rId32" xr:uid="{00000000-0004-0000-0400-00001F000000}"/>
    <hyperlink ref="B44" r:id="rId33" xr:uid="{00000000-0004-0000-0400-000020000000}"/>
    <hyperlink ref="F68" r:id="rId34" xr:uid="{00000000-0004-0000-0400-000021000000}"/>
    <hyperlink ref="B68" r:id="rId35" xr:uid="{00000000-0004-0000-0400-000022000000}"/>
    <hyperlink ref="F76" r:id="rId36" xr:uid="{00000000-0004-0000-0400-000023000000}"/>
    <hyperlink ref="B35" r:id="rId37" xr:uid="{00000000-0004-0000-0400-000024000000}"/>
    <hyperlink ref="B36" r:id="rId38" xr:uid="{00000000-0004-0000-0400-000025000000}"/>
    <hyperlink ref="B37" r:id="rId39" xr:uid="{00000000-0004-0000-0400-000026000000}"/>
    <hyperlink ref="B38" r:id="rId40" xr:uid="{00000000-0004-0000-0400-000027000000}"/>
    <hyperlink ref="B39" r:id="rId41" xr:uid="{00000000-0004-0000-0400-000028000000}"/>
    <hyperlink ref="B40" r:id="rId42" xr:uid="{00000000-0004-0000-0400-000029000000}"/>
    <hyperlink ref="B41" r:id="rId43" xr:uid="{00000000-0004-0000-0400-00002A000000}"/>
    <hyperlink ref="B42" r:id="rId44" xr:uid="{00000000-0004-0000-0400-00002B000000}"/>
    <hyperlink ref="B43" r:id="rId45" xr:uid="{00000000-0004-0000-0400-00002C000000}"/>
    <hyperlink ref="B45" r:id="rId46" xr:uid="{00000000-0004-0000-0400-00002D000000}"/>
    <hyperlink ref="B46" r:id="rId47" xr:uid="{00000000-0004-0000-0400-00002E000000}"/>
    <hyperlink ref="B47" r:id="rId48" xr:uid="{00000000-0004-0000-0400-00002F000000}"/>
    <hyperlink ref="B48" r:id="rId49" xr:uid="{00000000-0004-0000-0400-000030000000}"/>
    <hyperlink ref="B72" r:id="rId50" xr:uid="{00000000-0004-0000-0400-000031000000}"/>
    <hyperlink ref="B76" r:id="rId51" xr:uid="{00000000-0004-0000-0400-000032000000}"/>
    <hyperlink ref="B62" r:id="rId52" xr:uid="{00000000-0004-0000-0400-000033000000}"/>
    <hyperlink ref="B63" r:id="rId53" xr:uid="{00000000-0004-0000-0400-000034000000}"/>
    <hyperlink ref="B65" r:id="rId54" xr:uid="{00000000-0004-0000-0400-000035000000}"/>
    <hyperlink ref="B66" r:id="rId55" xr:uid="{00000000-0004-0000-0400-000036000000}"/>
    <hyperlink ref="B67" r:id="rId56" xr:uid="{00000000-0004-0000-0400-000037000000}"/>
    <hyperlink ref="B49" r:id="rId57" xr:uid="{00000000-0004-0000-0400-000038000000}"/>
    <hyperlink ref="B64" r:id="rId58" xr:uid="{00000000-0004-0000-0400-000039000000}"/>
    <hyperlink ref="B77" r:id="rId59" xr:uid="{00000000-0004-0000-0400-00003A000000}"/>
    <hyperlink ref="B78" r:id="rId60" xr:uid="{00000000-0004-0000-0400-00003B000000}"/>
  </hyperlinks>
  <pageMargins left="0.7" right="0.7" top="0.75" bottom="0.75" header="0.3" footer="0.3"/>
  <pageSetup orientation="portrait" r:id="rId6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
  <dimension ref="B1:S24"/>
  <sheetViews>
    <sheetView workbookViewId="0">
      <selection activeCell="I20" sqref="I20"/>
    </sheetView>
  </sheetViews>
  <sheetFormatPr baseColWidth="10" defaultColWidth="9.140625" defaultRowHeight="15" x14ac:dyDescent="0.25"/>
  <sheetData>
    <row r="1" spans="2:19" ht="15.75" thickBot="1" x14ac:dyDescent="0.3">
      <c r="H1" s="7" t="s">
        <v>375</v>
      </c>
      <c r="I1" s="7"/>
    </row>
    <row r="2" spans="2:19" ht="30.75" thickBot="1" x14ac:dyDescent="0.3">
      <c r="C2" s="7" t="s">
        <v>294</v>
      </c>
      <c r="D2" t="s">
        <v>295</v>
      </c>
      <c r="O2" s="201"/>
      <c r="P2" s="201" t="s">
        <v>447</v>
      </c>
      <c r="Q2" s="202" t="s">
        <v>448</v>
      </c>
      <c r="R2" s="202" t="s">
        <v>449</v>
      </c>
      <c r="S2" s="202" t="s">
        <v>295</v>
      </c>
    </row>
    <row r="3" spans="2:19" ht="15.75" thickBot="1" x14ac:dyDescent="0.3">
      <c r="B3">
        <v>1</v>
      </c>
      <c r="C3" t="s">
        <v>296</v>
      </c>
      <c r="D3">
        <v>0.59499999999999997</v>
      </c>
      <c r="O3" s="208" t="s">
        <v>450</v>
      </c>
      <c r="P3" s="202">
        <v>1</v>
      </c>
      <c r="Q3" s="202">
        <v>95</v>
      </c>
      <c r="R3" s="202">
        <v>38</v>
      </c>
      <c r="S3" s="203">
        <v>2.8</v>
      </c>
    </row>
    <row r="4" spans="2:19" ht="15.75" thickBot="1" x14ac:dyDescent="0.3">
      <c r="B4">
        <v>2</v>
      </c>
      <c r="C4" t="s">
        <v>297</v>
      </c>
      <c r="D4">
        <v>0.49</v>
      </c>
      <c r="O4" s="399" t="s">
        <v>451</v>
      </c>
      <c r="P4" s="402">
        <v>2</v>
      </c>
      <c r="Q4" s="204">
        <v>67</v>
      </c>
      <c r="R4" s="204">
        <v>30</v>
      </c>
      <c r="S4" s="205">
        <v>1.5</v>
      </c>
    </row>
    <row r="5" spans="2:19" ht="15.75" thickBot="1" x14ac:dyDescent="0.3">
      <c r="B5">
        <v>3</v>
      </c>
      <c r="C5" t="s">
        <v>298</v>
      </c>
      <c r="D5">
        <v>0.43</v>
      </c>
      <c r="O5" s="401"/>
      <c r="P5" s="404"/>
      <c r="Q5" s="202">
        <v>68</v>
      </c>
      <c r="R5" s="202">
        <v>30</v>
      </c>
      <c r="S5" s="203">
        <v>1.7</v>
      </c>
    </row>
    <row r="6" spans="2:19" ht="15.75" thickBot="1" x14ac:dyDescent="0.3">
      <c r="B6">
        <v>4</v>
      </c>
      <c r="C6" t="s">
        <v>299</v>
      </c>
      <c r="D6">
        <v>0.38</v>
      </c>
      <c r="O6" s="399" t="s">
        <v>452</v>
      </c>
      <c r="P6" s="402">
        <v>3</v>
      </c>
      <c r="Q6" s="204">
        <v>56</v>
      </c>
      <c r="R6" s="204">
        <v>24</v>
      </c>
      <c r="S6" s="205">
        <v>0.9</v>
      </c>
    </row>
    <row r="7" spans="2:19" ht="15.75" thickBot="1" x14ac:dyDescent="0.3">
      <c r="B7">
        <v>5</v>
      </c>
      <c r="C7" t="s">
        <v>300</v>
      </c>
      <c r="D7">
        <v>0.32</v>
      </c>
      <c r="O7" s="400"/>
      <c r="P7" s="403"/>
      <c r="Q7" s="204">
        <v>57</v>
      </c>
      <c r="R7" s="204">
        <v>20</v>
      </c>
      <c r="S7" s="205">
        <v>1</v>
      </c>
    </row>
    <row r="8" spans="2:19" ht="15.75" thickBot="1" x14ac:dyDescent="0.3">
      <c r="B8">
        <v>6</v>
      </c>
      <c r="C8" t="s">
        <v>301</v>
      </c>
      <c r="D8">
        <v>0.28999999999999998</v>
      </c>
      <c r="O8" s="401"/>
      <c r="P8" s="404"/>
      <c r="Q8" s="202">
        <v>60</v>
      </c>
      <c r="R8" s="202">
        <v>24</v>
      </c>
      <c r="S8" s="203">
        <v>1</v>
      </c>
    </row>
    <row r="9" spans="2:19" ht="15.75" thickBot="1" x14ac:dyDescent="0.3">
      <c r="B9">
        <v>7</v>
      </c>
      <c r="C9" t="s">
        <v>302</v>
      </c>
      <c r="D9">
        <v>0.245</v>
      </c>
      <c r="O9" s="399" t="s">
        <v>453</v>
      </c>
      <c r="P9" s="402">
        <v>4</v>
      </c>
      <c r="Q9" s="204">
        <v>41</v>
      </c>
      <c r="R9" s="204">
        <v>17</v>
      </c>
      <c r="S9" s="205">
        <v>0.5</v>
      </c>
    </row>
    <row r="10" spans="2:19" ht="15.75" thickBot="1" x14ac:dyDescent="0.3">
      <c r="B10">
        <v>8</v>
      </c>
      <c r="C10" t="s">
        <v>303</v>
      </c>
      <c r="D10">
        <v>0.19</v>
      </c>
      <c r="O10" s="400"/>
      <c r="P10" s="403"/>
      <c r="Q10" s="204">
        <v>43</v>
      </c>
      <c r="R10" s="204">
        <v>17</v>
      </c>
      <c r="S10" s="205">
        <v>0.6</v>
      </c>
    </row>
    <row r="11" spans="2:19" ht="15.75" thickBot="1" x14ac:dyDescent="0.3">
      <c r="C11" t="s">
        <v>304</v>
      </c>
      <c r="O11" s="400"/>
      <c r="P11" s="403"/>
      <c r="Q11" s="204">
        <v>43</v>
      </c>
      <c r="R11" s="204">
        <v>18</v>
      </c>
      <c r="S11" s="205">
        <v>0.6</v>
      </c>
    </row>
    <row r="12" spans="2:19" ht="15.75" thickBot="1" x14ac:dyDescent="0.3">
      <c r="I12" s="75"/>
      <c r="O12" s="401"/>
      <c r="P12" s="404"/>
      <c r="Q12" s="202">
        <v>42</v>
      </c>
      <c r="R12" s="202">
        <v>19</v>
      </c>
      <c r="S12" s="203">
        <v>0.6</v>
      </c>
    </row>
    <row r="13" spans="2:19" ht="15.75" thickBot="1" x14ac:dyDescent="0.3">
      <c r="I13" s="75"/>
      <c r="O13" s="399" t="s">
        <v>454</v>
      </c>
      <c r="P13" s="402">
        <v>5</v>
      </c>
      <c r="Q13" s="204">
        <v>25</v>
      </c>
      <c r="R13" s="204">
        <v>12</v>
      </c>
      <c r="S13" s="205">
        <v>0.25</v>
      </c>
    </row>
    <row r="14" spans="2:19" ht="15.75" thickBot="1" x14ac:dyDescent="0.3">
      <c r="O14" s="400"/>
      <c r="P14" s="403"/>
      <c r="Q14" s="204">
        <v>25</v>
      </c>
      <c r="R14" s="204">
        <v>13</v>
      </c>
      <c r="S14" s="205">
        <v>0.28000000000000003</v>
      </c>
    </row>
    <row r="15" spans="2:19" ht="15.75" thickBot="1" x14ac:dyDescent="0.3">
      <c r="O15" s="400"/>
      <c r="P15" s="403"/>
      <c r="Q15" s="204">
        <v>22</v>
      </c>
      <c r="R15" s="204">
        <v>11</v>
      </c>
      <c r="S15" s="205">
        <v>0.25</v>
      </c>
    </row>
    <row r="16" spans="2:19" ht="15.75" thickBot="1" x14ac:dyDescent="0.3">
      <c r="O16" s="400"/>
      <c r="P16" s="403"/>
      <c r="Q16" s="204">
        <v>24</v>
      </c>
      <c r="R16" s="204">
        <v>11</v>
      </c>
      <c r="S16" s="205">
        <v>0.2</v>
      </c>
    </row>
    <row r="17" spans="15:19" ht="15.75" thickBot="1" x14ac:dyDescent="0.3">
      <c r="O17" s="401"/>
      <c r="P17" s="404"/>
      <c r="Q17" s="202">
        <v>21</v>
      </c>
      <c r="R17" s="202">
        <v>11.5</v>
      </c>
      <c r="S17" s="203">
        <v>0.2</v>
      </c>
    </row>
    <row r="18" spans="15:19" ht="15.75" thickBot="1" x14ac:dyDescent="0.3">
      <c r="O18" s="399" t="s">
        <v>455</v>
      </c>
      <c r="P18" s="402">
        <v>6</v>
      </c>
      <c r="Q18" s="204">
        <v>14</v>
      </c>
      <c r="R18" s="204">
        <v>9</v>
      </c>
      <c r="S18" s="205">
        <v>0.13</v>
      </c>
    </row>
    <row r="19" spans="15:19" ht="15.75" thickBot="1" x14ac:dyDescent="0.3">
      <c r="O19" s="400"/>
      <c r="P19" s="403"/>
      <c r="Q19" s="204">
        <v>15</v>
      </c>
      <c r="R19" s="204">
        <v>9</v>
      </c>
      <c r="S19" s="205">
        <v>0.14000000000000001</v>
      </c>
    </row>
    <row r="20" spans="15:19" ht="15.75" thickBot="1" x14ac:dyDescent="0.3">
      <c r="O20" s="400"/>
      <c r="P20" s="403"/>
      <c r="Q20" s="204">
        <v>14</v>
      </c>
      <c r="R20" s="204">
        <v>7.5</v>
      </c>
      <c r="S20" s="205">
        <v>0.1</v>
      </c>
    </row>
    <row r="21" spans="15:19" ht="15.75" thickBot="1" x14ac:dyDescent="0.3">
      <c r="O21" s="400"/>
      <c r="P21" s="403"/>
      <c r="Q21" s="204">
        <v>14.5</v>
      </c>
      <c r="R21" s="204">
        <v>8</v>
      </c>
      <c r="S21" s="205">
        <v>0.11</v>
      </c>
    </row>
    <row r="22" spans="15:19" ht="15.75" thickBot="1" x14ac:dyDescent="0.3">
      <c r="O22" s="400"/>
      <c r="P22" s="403"/>
      <c r="Q22" s="204">
        <v>13.5</v>
      </c>
      <c r="R22" s="204">
        <v>6.5</v>
      </c>
      <c r="S22" s="205">
        <v>0.85</v>
      </c>
    </row>
    <row r="23" spans="15:19" ht="15.75" thickBot="1" x14ac:dyDescent="0.3">
      <c r="O23" s="401"/>
      <c r="P23" s="404"/>
      <c r="Q23" s="202">
        <v>16</v>
      </c>
      <c r="R23" s="202">
        <v>8</v>
      </c>
      <c r="S23" s="203">
        <v>0.15</v>
      </c>
    </row>
    <row r="24" spans="15:19" ht="15.75" thickBot="1" x14ac:dyDescent="0.3">
      <c r="O24" s="206"/>
      <c r="P24" s="206"/>
      <c r="Q24" s="206"/>
      <c r="R24" s="206" t="s">
        <v>456</v>
      </c>
      <c r="S24" s="207" t="s">
        <v>457</v>
      </c>
    </row>
  </sheetData>
  <mergeCells count="10">
    <mergeCell ref="O13:O17"/>
    <mergeCell ref="P13:P17"/>
    <mergeCell ref="O18:O23"/>
    <mergeCell ref="P18:P23"/>
    <mergeCell ref="O4:O5"/>
    <mergeCell ref="P4:P5"/>
    <mergeCell ref="O6:O8"/>
    <mergeCell ref="P6:P8"/>
    <mergeCell ref="O9:O12"/>
    <mergeCell ref="P9:P12"/>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dimension ref="A1:AC130"/>
  <sheetViews>
    <sheetView topLeftCell="R2" workbookViewId="0">
      <selection activeCell="S4" sqref="S4"/>
    </sheetView>
  </sheetViews>
  <sheetFormatPr baseColWidth="10" defaultColWidth="9.140625" defaultRowHeight="15" x14ac:dyDescent="0.25"/>
  <cols>
    <col min="2" max="2" width="13.7109375" customWidth="1"/>
    <col min="3" max="3" width="53.140625" customWidth="1"/>
    <col min="4" max="4" width="6.140625" style="176" customWidth="1"/>
    <col min="5" max="5" width="13.5703125" customWidth="1"/>
    <col min="6" max="6" width="54.7109375" customWidth="1"/>
    <col min="7" max="7" width="8.140625" style="176" customWidth="1"/>
    <col min="8" max="8" width="34.28515625" style="68" customWidth="1"/>
    <col min="9" max="9" width="20.7109375" bestFit="1" customWidth="1"/>
    <col min="10" max="10" width="12" style="59" customWidth="1"/>
    <col min="11" max="11" width="13" customWidth="1"/>
    <col min="12" max="12" width="19.140625" style="209" bestFit="1" customWidth="1"/>
    <col min="13" max="13" width="5.42578125" style="209" customWidth="1"/>
    <col min="14" max="14" width="13" style="209" customWidth="1"/>
    <col min="15" max="15" width="5.28515625" style="213" customWidth="1"/>
    <col min="16" max="16" width="4.7109375" customWidth="1"/>
    <col min="17" max="17" width="20.140625" customWidth="1"/>
    <col min="19" max="19" width="20.5703125" customWidth="1"/>
    <col min="21" max="21" width="17" bestFit="1" customWidth="1"/>
    <col min="27" max="27" width="26.42578125" customWidth="1"/>
  </cols>
  <sheetData>
    <row r="1" spans="2:29" x14ac:dyDescent="0.25">
      <c r="S1" s="209" t="s">
        <v>744</v>
      </c>
      <c r="T1" s="250">
        <v>5</v>
      </c>
      <c r="U1" t="s">
        <v>745</v>
      </c>
    </row>
    <row r="3" spans="2:29" ht="15.75" thickBot="1" x14ac:dyDescent="0.3">
      <c r="D3" s="187" t="e">
        <f>AND(D6:D126)</f>
        <v>#N/A</v>
      </c>
      <c r="G3" s="187" t="e">
        <f>AND(G6:G120)</f>
        <v>#N/A</v>
      </c>
      <c r="J3" s="187" t="e">
        <f>AND(J6:J120)</f>
        <v>#N/A</v>
      </c>
    </row>
    <row r="4" spans="2:29" ht="45.75" thickBot="1" x14ac:dyDescent="0.3">
      <c r="B4" s="168" t="s">
        <v>65</v>
      </c>
      <c r="C4" s="241"/>
      <c r="D4" s="242"/>
      <c r="E4" s="144" t="s">
        <v>191</v>
      </c>
      <c r="F4" s="145"/>
      <c r="G4" s="177"/>
      <c r="H4" s="232" t="s">
        <v>191</v>
      </c>
      <c r="I4" s="233"/>
      <c r="J4" s="234"/>
      <c r="L4" s="13" t="s">
        <v>1</v>
      </c>
      <c r="M4" s="60"/>
      <c r="N4" s="13" t="s">
        <v>141</v>
      </c>
      <c r="O4" s="60"/>
      <c r="Q4" s="18" t="s">
        <v>4</v>
      </c>
      <c r="S4" s="18" t="s">
        <v>5</v>
      </c>
      <c r="AA4" s="18" t="s">
        <v>746</v>
      </c>
    </row>
    <row r="5" spans="2:29" ht="27.75" thickBot="1" x14ac:dyDescent="0.35">
      <c r="B5" s="168" t="s">
        <v>10</v>
      </c>
      <c r="C5" s="243" t="s">
        <v>192</v>
      </c>
      <c r="D5" s="244"/>
      <c r="E5" s="146" t="s">
        <v>10</v>
      </c>
      <c r="F5" s="147" t="s">
        <v>192</v>
      </c>
      <c r="G5" s="178"/>
      <c r="H5" s="235" t="s">
        <v>10</v>
      </c>
      <c r="I5" s="236" t="s">
        <v>192</v>
      </c>
      <c r="J5" s="237"/>
      <c r="L5" s="1" t="s">
        <v>18</v>
      </c>
      <c r="M5" s="61"/>
      <c r="N5" t="s">
        <v>133</v>
      </c>
      <c r="Q5" t="s">
        <v>19</v>
      </c>
      <c r="S5" t="s">
        <v>19</v>
      </c>
      <c r="U5" s="35" t="s">
        <v>72</v>
      </c>
      <c r="V5" s="35" t="s">
        <v>73</v>
      </c>
      <c r="W5" s="36" t="s">
        <v>74</v>
      </c>
      <c r="X5" s="36" t="s">
        <v>75</v>
      </c>
      <c r="Y5" s="37" t="s">
        <v>76</v>
      </c>
      <c r="AA5" s="209" t="s">
        <v>19</v>
      </c>
    </row>
    <row r="6" spans="2:29" ht="30" thickBot="1" x14ac:dyDescent="0.35">
      <c r="B6" s="74" t="s">
        <v>145</v>
      </c>
      <c r="C6" s="185" t="s">
        <v>311</v>
      </c>
      <c r="D6" s="188" t="b">
        <f>VLOOKUP(ReferenceData!B6,EntryForm!$A$3:$C$177,3,FALSE)=ReferenceData!C6</f>
        <v>1</v>
      </c>
      <c r="E6" s="171"/>
      <c r="F6" s="172"/>
      <c r="G6" s="179"/>
      <c r="L6" s="1" t="s">
        <v>8</v>
      </c>
      <c r="M6" s="61"/>
      <c r="N6" t="s">
        <v>138</v>
      </c>
      <c r="Q6" s="2" t="s">
        <v>2</v>
      </c>
      <c r="S6" s="2" t="s">
        <v>2</v>
      </c>
      <c r="U6" s="28" t="s">
        <v>77</v>
      </c>
      <c r="V6" s="38"/>
      <c r="W6" s="39" t="s">
        <v>78</v>
      </c>
      <c r="X6" s="39" t="s">
        <v>79</v>
      </c>
      <c r="Y6" s="40" t="s">
        <v>80</v>
      </c>
      <c r="AA6" s="209" t="s">
        <v>744</v>
      </c>
      <c r="AC6" s="209"/>
    </row>
    <row r="7" spans="2:29" ht="30" thickBot="1" x14ac:dyDescent="0.35">
      <c r="B7" s="74" t="s">
        <v>146</v>
      </c>
      <c r="C7" s="175" t="s">
        <v>312</v>
      </c>
      <c r="D7" s="189" t="b">
        <f>VLOOKUP(ReferenceData!B7,EntryForm!$A$3:$C$177,3,FALSE)=ReferenceData!C7</f>
        <v>1</v>
      </c>
      <c r="E7" s="171"/>
      <c r="F7" s="172"/>
      <c r="G7" s="179"/>
      <c r="L7" s="1" t="s">
        <v>9</v>
      </c>
      <c r="M7" s="61"/>
      <c r="N7"/>
      <c r="Q7" s="3" t="s">
        <v>11</v>
      </c>
      <c r="S7" s="3" t="s">
        <v>11</v>
      </c>
      <c r="U7" s="28" t="s">
        <v>7</v>
      </c>
      <c r="V7" s="41"/>
      <c r="W7" s="39" t="s">
        <v>81</v>
      </c>
      <c r="X7" s="39" t="s">
        <v>82</v>
      </c>
      <c r="Y7" s="40" t="s">
        <v>83</v>
      </c>
      <c r="AA7" s="2" t="s">
        <v>2</v>
      </c>
    </row>
    <row r="8" spans="2:29" ht="30" thickBot="1" x14ac:dyDescent="0.3">
      <c r="B8" s="74" t="s">
        <v>147</v>
      </c>
      <c r="C8" s="175" t="s">
        <v>313</v>
      </c>
      <c r="D8" s="189" t="b">
        <f>VLOOKUP(ReferenceData!B8,EntryForm!$A$3:$C$177,3,FALSE)=ReferenceData!C8</f>
        <v>1</v>
      </c>
      <c r="E8" s="171"/>
      <c r="F8" s="172"/>
      <c r="G8" s="179"/>
      <c r="Q8" s="4" t="s">
        <v>118</v>
      </c>
      <c r="S8" s="4" t="s">
        <v>118</v>
      </c>
      <c r="U8" s="28" t="s">
        <v>15</v>
      </c>
      <c r="V8" s="42"/>
      <c r="W8" s="39" t="s">
        <v>84</v>
      </c>
      <c r="X8" s="39" t="s">
        <v>85</v>
      </c>
      <c r="Y8" s="40" t="s">
        <v>86</v>
      </c>
      <c r="AA8" s="3" t="s">
        <v>11</v>
      </c>
    </row>
    <row r="9" spans="2:29" ht="30" thickBot="1" x14ac:dyDescent="0.3">
      <c r="B9" s="74" t="s">
        <v>148</v>
      </c>
      <c r="C9" s="175" t="s">
        <v>314</v>
      </c>
      <c r="D9" s="189" t="b">
        <f>VLOOKUP(ReferenceData!B9,EntryForm!$A$3:$C$177,3,FALSE)=ReferenceData!C9</f>
        <v>1</v>
      </c>
      <c r="E9" s="171"/>
      <c r="F9" s="172"/>
      <c r="G9" s="179"/>
      <c r="Q9" s="22" t="s">
        <v>36</v>
      </c>
      <c r="S9" s="22" t="s">
        <v>36</v>
      </c>
      <c r="U9" s="28" t="s">
        <v>13</v>
      </c>
      <c r="V9" s="43"/>
      <c r="W9" s="39" t="s">
        <v>87</v>
      </c>
      <c r="X9" s="39" t="s">
        <v>88</v>
      </c>
      <c r="Y9" s="40" t="s">
        <v>89</v>
      </c>
      <c r="AA9" s="4" t="s">
        <v>118</v>
      </c>
    </row>
    <row r="10" spans="2:29" ht="30" thickBot="1" x14ac:dyDescent="0.3">
      <c r="B10" s="74" t="s">
        <v>149</v>
      </c>
      <c r="C10" s="175" t="s">
        <v>315</v>
      </c>
      <c r="D10" s="189" t="b">
        <f>VLOOKUP(ReferenceData!B10,EntryForm!$A$3:$C$177,3,FALSE)=ReferenceData!C10</f>
        <v>1</v>
      </c>
      <c r="E10" s="171"/>
      <c r="F10" s="172"/>
      <c r="G10" s="179"/>
      <c r="I10" s="75"/>
      <c r="L10" s="13" t="s">
        <v>236</v>
      </c>
      <c r="Q10" s="8" t="s">
        <v>13</v>
      </c>
      <c r="S10" s="8" t="s">
        <v>13</v>
      </c>
      <c r="U10" s="28" t="s">
        <v>14</v>
      </c>
      <c r="V10" s="44"/>
      <c r="W10" s="39" t="s">
        <v>90</v>
      </c>
      <c r="X10" s="39" t="s">
        <v>91</v>
      </c>
      <c r="Y10" s="40" t="s">
        <v>92</v>
      </c>
      <c r="AA10" s="22" t="s">
        <v>36</v>
      </c>
    </row>
    <row r="11" spans="2:29" ht="30" thickBot="1" x14ac:dyDescent="0.35">
      <c r="B11" s="74" t="s">
        <v>150</v>
      </c>
      <c r="C11" s="175" t="s">
        <v>316</v>
      </c>
      <c r="D11" s="189" t="b">
        <f>VLOOKUP(ReferenceData!B11,EntryForm!$A$3:$C$177,3,FALSE)=ReferenceData!C11</f>
        <v>1</v>
      </c>
      <c r="E11" s="171"/>
      <c r="F11" s="172"/>
      <c r="G11" s="179"/>
      <c r="I11" s="75"/>
      <c r="L11" s="1" t="s">
        <v>18</v>
      </c>
      <c r="Q11" s="23" t="s">
        <v>37</v>
      </c>
      <c r="S11" s="23" t="s">
        <v>37</v>
      </c>
      <c r="U11" s="28" t="s">
        <v>12</v>
      </c>
      <c r="V11" s="45"/>
      <c r="W11" s="39" t="s">
        <v>93</v>
      </c>
      <c r="X11" s="39" t="s">
        <v>94</v>
      </c>
      <c r="Y11" s="40" t="s">
        <v>95</v>
      </c>
      <c r="AA11" s="8" t="s">
        <v>13</v>
      </c>
    </row>
    <row r="12" spans="2:29" ht="30" thickBot="1" x14ac:dyDescent="0.35">
      <c r="B12" s="74" t="s">
        <v>350</v>
      </c>
      <c r="C12" s="175" t="s">
        <v>353</v>
      </c>
      <c r="D12" s="189" t="b">
        <f>VLOOKUP(ReferenceData!B12,EntryForm!$A$3:$C$177,3,FALSE)=ReferenceData!C12</f>
        <v>1</v>
      </c>
      <c r="E12" s="171"/>
      <c r="F12" s="172"/>
      <c r="G12" s="179"/>
      <c r="I12" s="75"/>
      <c r="L12" s="1" t="s">
        <v>9</v>
      </c>
      <c r="Q12" s="21" t="s">
        <v>12</v>
      </c>
      <c r="S12" s="21" t="s">
        <v>12</v>
      </c>
      <c r="U12" s="28" t="s">
        <v>3</v>
      </c>
      <c r="V12" s="46"/>
      <c r="W12" s="39" t="s">
        <v>96</v>
      </c>
      <c r="X12" s="39" t="s">
        <v>97</v>
      </c>
      <c r="Y12" s="40" t="s">
        <v>98</v>
      </c>
      <c r="AA12" s="23" t="s">
        <v>37</v>
      </c>
    </row>
    <row r="13" spans="2:29" ht="30" thickBot="1" x14ac:dyDescent="0.35">
      <c r="B13" s="74" t="s">
        <v>175</v>
      </c>
      <c r="C13" s="175" t="s">
        <v>326</v>
      </c>
      <c r="D13" s="189" t="b">
        <f>VLOOKUP(ReferenceData!B13,EntryForm!$A$3:$C$177,3,FALSE)=ReferenceData!C13</f>
        <v>1</v>
      </c>
      <c r="E13" s="171"/>
      <c r="F13" s="172"/>
      <c r="G13" s="179"/>
      <c r="I13" s="1"/>
      <c r="Q13" s="9" t="s">
        <v>14</v>
      </c>
      <c r="S13" s="9" t="s">
        <v>14</v>
      </c>
      <c r="U13" s="28" t="s">
        <v>165</v>
      </c>
      <c r="V13" s="47"/>
      <c r="W13" s="39" t="s">
        <v>99</v>
      </c>
      <c r="X13" s="39" t="s">
        <v>100</v>
      </c>
      <c r="Y13" s="40" t="s">
        <v>101</v>
      </c>
      <c r="AA13" s="21" t="s">
        <v>12</v>
      </c>
    </row>
    <row r="14" spans="2:29" ht="28.5" customHeight="1" thickBot="1" x14ac:dyDescent="0.35">
      <c r="B14" s="74" t="s">
        <v>151</v>
      </c>
      <c r="C14" s="175" t="s">
        <v>317</v>
      </c>
      <c r="D14" s="189" t="b">
        <f>VLOOKUP(ReferenceData!B14,EntryForm!$A$3:$C$177,3,FALSE)=ReferenceData!C14</f>
        <v>1</v>
      </c>
      <c r="E14" s="173" t="s">
        <v>158</v>
      </c>
      <c r="F14" s="183" t="s">
        <v>231</v>
      </c>
      <c r="G14" s="184" t="b">
        <f>VLOOKUP(ReferenceData!E14,EntryForm!$A$3:$C$177,3,FALSE)=ReferenceData!F14</f>
        <v>1</v>
      </c>
      <c r="H14" s="229"/>
      <c r="I14" s="230"/>
      <c r="J14" s="231"/>
      <c r="Q14" s="10" t="s">
        <v>6</v>
      </c>
      <c r="S14" s="10" t="s">
        <v>6</v>
      </c>
      <c r="U14" s="28" t="s">
        <v>37</v>
      </c>
      <c r="V14" s="48"/>
      <c r="W14" s="39" t="s">
        <v>102</v>
      </c>
      <c r="X14" s="39" t="s">
        <v>103</v>
      </c>
      <c r="Y14" s="40" t="s">
        <v>104</v>
      </c>
      <c r="AA14" s="9" t="s">
        <v>14</v>
      </c>
    </row>
    <row r="15" spans="2:29" ht="38.25" thickBot="1" x14ac:dyDescent="0.35">
      <c r="B15" s="74" t="s">
        <v>152</v>
      </c>
      <c r="C15" s="175" t="s">
        <v>318</v>
      </c>
      <c r="D15" s="189" t="b">
        <f>VLOOKUP(ReferenceData!B15,EntryForm!$A$3:$C$177,3,FALSE)=ReferenceData!C15</f>
        <v>1</v>
      </c>
      <c r="E15" s="173" t="s">
        <v>159</v>
      </c>
      <c r="F15" s="183" t="s">
        <v>232</v>
      </c>
      <c r="G15" s="184" t="b">
        <f>VLOOKUP(ReferenceData!E15,EntryForm!$A$3:$C$177,3,FALSE)=ReferenceData!F15</f>
        <v>1</v>
      </c>
      <c r="H15" s="229"/>
      <c r="I15" s="230"/>
      <c r="J15" s="231"/>
      <c r="Q15" s="11" t="s">
        <v>3</v>
      </c>
      <c r="S15" s="11" t="s">
        <v>3</v>
      </c>
      <c r="U15" s="28" t="s">
        <v>105</v>
      </c>
      <c r="V15" s="49"/>
      <c r="W15" s="39" t="s">
        <v>106</v>
      </c>
      <c r="X15" s="39" t="s">
        <v>107</v>
      </c>
      <c r="Y15" s="40" t="s">
        <v>108</v>
      </c>
      <c r="AA15" s="10" t="s">
        <v>6</v>
      </c>
    </row>
    <row r="16" spans="2:29" ht="30" thickBot="1" x14ac:dyDescent="0.35">
      <c r="B16" s="74" t="s">
        <v>153</v>
      </c>
      <c r="C16" s="175" t="s">
        <v>319</v>
      </c>
      <c r="D16" s="189" t="b">
        <f>VLOOKUP(ReferenceData!B16,EntryForm!$A$3:$C$177,3,FALSE)=ReferenceData!C16</f>
        <v>1</v>
      </c>
      <c r="E16" s="173" t="s">
        <v>160</v>
      </c>
      <c r="F16" s="174" t="s">
        <v>322</v>
      </c>
      <c r="G16" s="184" t="b">
        <f>VLOOKUP(ReferenceData!E16,EntryForm!$A$3:$C$177,3,FALSE)=ReferenceData!F16</f>
        <v>1</v>
      </c>
      <c r="H16" s="229"/>
      <c r="I16" s="230"/>
      <c r="J16" s="231"/>
      <c r="Q16" s="5" t="s">
        <v>7</v>
      </c>
      <c r="S16" s="5" t="s">
        <v>7</v>
      </c>
      <c r="U16" s="28" t="s">
        <v>36</v>
      </c>
      <c r="V16" s="50"/>
      <c r="W16" s="39" t="s">
        <v>109</v>
      </c>
      <c r="X16" s="39" t="s">
        <v>110</v>
      </c>
      <c r="Y16" s="40" t="s">
        <v>111</v>
      </c>
      <c r="AA16" s="11" t="s">
        <v>3</v>
      </c>
    </row>
    <row r="17" spans="1:27" ht="30" thickBot="1" x14ac:dyDescent="0.35">
      <c r="B17" s="74" t="s">
        <v>154</v>
      </c>
      <c r="C17" s="175" t="s">
        <v>320</v>
      </c>
      <c r="D17" s="189" t="b">
        <f>VLOOKUP(ReferenceData!B17,EntryForm!$A$3:$C$177,3,FALSE)=ReferenceData!C17</f>
        <v>1</v>
      </c>
      <c r="E17" s="173" t="s">
        <v>161</v>
      </c>
      <c r="F17" s="174" t="s">
        <v>323</v>
      </c>
      <c r="G17" s="184" t="b">
        <f>VLOOKUP(ReferenceData!E17,EntryForm!$A$3:$C$177,3,FALSE)=ReferenceData!F17</f>
        <v>1</v>
      </c>
      <c r="H17" s="229"/>
      <c r="I17" s="230"/>
      <c r="J17" s="231"/>
      <c r="Q17" s="6" t="s">
        <v>15</v>
      </c>
      <c r="S17" s="6" t="s">
        <v>15</v>
      </c>
      <c r="U17" s="28" t="s">
        <v>11</v>
      </c>
      <c r="V17" s="51"/>
      <c r="W17" s="39" t="s">
        <v>112</v>
      </c>
      <c r="X17" s="39" t="s">
        <v>113</v>
      </c>
      <c r="Y17" s="40" t="s">
        <v>114</v>
      </c>
      <c r="AA17" s="5" t="s">
        <v>7</v>
      </c>
    </row>
    <row r="18" spans="1:27" ht="30" thickBot="1" x14ac:dyDescent="0.35">
      <c r="B18" s="74" t="s">
        <v>155</v>
      </c>
      <c r="C18" s="175" t="s">
        <v>321</v>
      </c>
      <c r="D18" s="189" t="b">
        <f>VLOOKUP(ReferenceData!B18,EntryForm!$A$3:$C$177,3,FALSE)=ReferenceData!C18</f>
        <v>1</v>
      </c>
      <c r="E18" s="173" t="s">
        <v>162</v>
      </c>
      <c r="F18" s="174" t="s">
        <v>324</v>
      </c>
      <c r="G18" s="184" t="b">
        <f>VLOOKUP(ReferenceData!E18,EntryForm!$A$3:$C$177,3,FALSE)=ReferenceData!F18</f>
        <v>1</v>
      </c>
      <c r="H18" s="229"/>
      <c r="I18" s="230"/>
      <c r="J18" s="231"/>
      <c r="Q18" s="7" t="s">
        <v>77</v>
      </c>
      <c r="S18" s="7" t="s">
        <v>77</v>
      </c>
      <c r="U18" s="28" t="s">
        <v>2</v>
      </c>
      <c r="V18" s="52"/>
      <c r="W18" s="39" t="s">
        <v>115</v>
      </c>
      <c r="X18" s="39" t="s">
        <v>116</v>
      </c>
      <c r="Y18" s="40" t="s">
        <v>117</v>
      </c>
      <c r="AA18" s="6" t="s">
        <v>15</v>
      </c>
    </row>
    <row r="19" spans="1:27" ht="44.25" x14ac:dyDescent="0.3">
      <c r="B19" s="223" t="s">
        <v>156</v>
      </c>
      <c r="C19" s="186" t="s">
        <v>354</v>
      </c>
      <c r="D19" s="189"/>
      <c r="E19" s="224" t="s">
        <v>239</v>
      </c>
      <c r="F19" s="174" t="s">
        <v>355</v>
      </c>
      <c r="G19" s="184"/>
      <c r="H19" s="229"/>
      <c r="I19" s="230"/>
      <c r="J19" s="231"/>
      <c r="AA19" s="7" t="s">
        <v>77</v>
      </c>
    </row>
    <row r="20" spans="1:27" ht="28.5" x14ac:dyDescent="0.3">
      <c r="B20" s="74" t="s">
        <v>157</v>
      </c>
      <c r="C20" s="175" t="s">
        <v>477</v>
      </c>
      <c r="D20" s="189" t="b">
        <f>VLOOKUP(ReferenceData!B20,EntryForm!$A$3:$C$177,3,FALSE)=ReferenceData!C20</f>
        <v>1</v>
      </c>
      <c r="E20" s="171"/>
      <c r="F20" s="171"/>
      <c r="G20" s="180"/>
      <c r="H20" s="229"/>
      <c r="I20" s="230"/>
      <c r="J20" s="231"/>
    </row>
    <row r="21" spans="1:27" ht="30" x14ac:dyDescent="0.25">
      <c r="B21" s="74" t="s">
        <v>171</v>
      </c>
      <c r="C21" s="175" t="s">
        <v>478</v>
      </c>
      <c r="D21" s="189" t="b">
        <f>VLOOKUP(ReferenceData!B21,EntryForm!$A$3:$C$177,3,FALSE)=ReferenceData!C21</f>
        <v>1</v>
      </c>
      <c r="E21" s="171"/>
      <c r="F21" s="171"/>
      <c r="G21" s="180"/>
      <c r="H21" s="229"/>
      <c r="I21" s="229"/>
      <c r="J21" s="231"/>
      <c r="S21" s="18" t="s">
        <v>237</v>
      </c>
      <c r="T21" t="s">
        <v>238</v>
      </c>
    </row>
    <row r="22" spans="1:27" ht="42.75" x14ac:dyDescent="0.25">
      <c r="A22" s="75"/>
      <c r="B22" s="74" t="s">
        <v>269</v>
      </c>
      <c r="C22" s="175" t="s">
        <v>479</v>
      </c>
      <c r="D22" s="189" t="b">
        <f>VLOOKUP(ReferenceData!B22,EntryForm!$A$3:$C$177,3,FALSE)=ReferenceData!C22</f>
        <v>1</v>
      </c>
      <c r="E22" s="171"/>
      <c r="F22" s="171"/>
      <c r="G22" s="180"/>
      <c r="H22" s="229"/>
      <c r="I22" s="229"/>
      <c r="J22" s="231"/>
      <c r="S22" s="75" t="s">
        <v>19</v>
      </c>
    </row>
    <row r="23" spans="1:27" ht="28.5" x14ac:dyDescent="0.25">
      <c r="B23" s="74" t="s">
        <v>270</v>
      </c>
      <c r="C23" s="175" t="s">
        <v>480</v>
      </c>
      <c r="D23" s="189" t="b">
        <f>VLOOKUP(ReferenceData!B23,EntryForm!$A$3:$C$177,3,FALSE)=ReferenceData!C23</f>
        <v>1</v>
      </c>
      <c r="E23" s="171"/>
      <c r="F23" s="171"/>
      <c r="G23" s="180"/>
      <c r="H23" s="229"/>
      <c r="I23" s="229"/>
      <c r="J23" s="231"/>
      <c r="S23" s="2" t="s">
        <v>2</v>
      </c>
    </row>
    <row r="24" spans="1:27" ht="28.5" x14ac:dyDescent="0.25">
      <c r="B24" s="74" t="s">
        <v>271</v>
      </c>
      <c r="C24" s="175" t="s">
        <v>481</v>
      </c>
      <c r="D24" s="189" t="b">
        <f>VLOOKUP(ReferenceData!B24,EntryForm!$A$3:$C$177,3,FALSE)=ReferenceData!C24</f>
        <v>1</v>
      </c>
      <c r="E24" s="171"/>
      <c r="F24" s="171"/>
      <c r="G24" s="180"/>
      <c r="H24" s="229"/>
      <c r="I24" s="229"/>
      <c r="J24" s="231"/>
      <c r="S24" s="4" t="s">
        <v>118</v>
      </c>
    </row>
    <row r="25" spans="1:27" ht="28.5" x14ac:dyDescent="0.25">
      <c r="B25" s="74" t="s">
        <v>272</v>
      </c>
      <c r="C25" s="175" t="s">
        <v>482</v>
      </c>
      <c r="D25" s="189" t="b">
        <f>VLOOKUP(ReferenceData!B25,EntryForm!$A$3:$C$177,3,FALSE)=ReferenceData!C25</f>
        <v>1</v>
      </c>
      <c r="E25" s="172"/>
      <c r="F25" s="172"/>
      <c r="G25" s="179"/>
      <c r="H25" s="229"/>
      <c r="I25" s="229"/>
      <c r="J25" s="231"/>
      <c r="S25" s="22" t="s">
        <v>36</v>
      </c>
    </row>
    <row r="26" spans="1:27" ht="28.5" x14ac:dyDescent="0.25">
      <c r="B26" s="74" t="s">
        <v>273</v>
      </c>
      <c r="C26" s="175" t="s">
        <v>483</v>
      </c>
      <c r="D26" s="189" t="b">
        <f>VLOOKUP(ReferenceData!B26,EntryForm!$A$3:$C$177,3,FALSE)=ReferenceData!C26</f>
        <v>1</v>
      </c>
      <c r="E26" s="172"/>
      <c r="F26" s="172"/>
      <c r="G26" s="179"/>
      <c r="H26" s="229"/>
      <c r="I26" s="229"/>
      <c r="J26" s="231"/>
      <c r="S26" s="8" t="s">
        <v>13</v>
      </c>
    </row>
    <row r="27" spans="1:27" ht="28.5" x14ac:dyDescent="0.25">
      <c r="B27" s="74" t="s">
        <v>274</v>
      </c>
      <c r="C27" s="175" t="s">
        <v>484</v>
      </c>
      <c r="D27" s="189" t="b">
        <f>VLOOKUP(ReferenceData!B27,EntryForm!$A$3:$C$177,3,FALSE)=ReferenceData!C27</f>
        <v>1</v>
      </c>
      <c r="E27" s="172"/>
      <c r="F27" s="172"/>
      <c r="G27" s="179"/>
      <c r="H27" s="229"/>
      <c r="I27" s="229"/>
      <c r="J27" s="231"/>
      <c r="S27" s="23" t="s">
        <v>37</v>
      </c>
    </row>
    <row r="28" spans="1:27" ht="28.5" x14ac:dyDescent="0.25">
      <c r="A28" s="75"/>
      <c r="B28" s="74" t="s">
        <v>278</v>
      </c>
      <c r="C28" s="175" t="s">
        <v>485</v>
      </c>
      <c r="D28" s="189" t="b">
        <f>VLOOKUP(ReferenceData!B28,EntryForm!$A$3:$C$177,3,FALSE)=ReferenceData!C28</f>
        <v>1</v>
      </c>
      <c r="E28" s="172"/>
      <c r="F28" s="172"/>
      <c r="G28" s="179"/>
      <c r="H28" s="229"/>
      <c r="I28" s="229"/>
      <c r="J28" s="231"/>
      <c r="S28" s="21" t="s">
        <v>12</v>
      </c>
    </row>
    <row r="29" spans="1:27" ht="38.1" customHeight="1" x14ac:dyDescent="0.25">
      <c r="A29" s="75"/>
      <c r="B29" s="74" t="s">
        <v>293</v>
      </c>
      <c r="C29" s="175" t="s">
        <v>486</v>
      </c>
      <c r="D29" s="189" t="b">
        <f>VLOOKUP(ReferenceData!B29,EntryForm!$A$3:$C$177,3,FALSE)=ReferenceData!C29</f>
        <v>1</v>
      </c>
      <c r="E29" s="172"/>
      <c r="F29" s="172"/>
      <c r="G29" s="179"/>
      <c r="H29" s="229"/>
      <c r="I29" s="229"/>
      <c r="J29" s="231"/>
      <c r="S29" s="9" t="s">
        <v>14</v>
      </c>
    </row>
    <row r="30" spans="1:27" s="75" customFormat="1" ht="38.1" customHeight="1" x14ac:dyDescent="0.25">
      <c r="B30" s="74" t="s">
        <v>347</v>
      </c>
      <c r="C30" s="175" t="s">
        <v>487</v>
      </c>
      <c r="D30" s="189" t="b">
        <f>VLOOKUP(ReferenceData!B30,EntryForm!$A$3:$C$177,3,FALSE)=ReferenceData!C30</f>
        <v>1</v>
      </c>
      <c r="E30" s="172"/>
      <c r="F30" s="172"/>
      <c r="G30" s="179"/>
      <c r="H30" s="229"/>
      <c r="I30" s="229"/>
      <c r="J30" s="231"/>
      <c r="L30" s="209"/>
      <c r="M30" s="209"/>
      <c r="N30" s="209"/>
      <c r="O30" s="213"/>
      <c r="S30" s="10" t="s">
        <v>6</v>
      </c>
    </row>
    <row r="31" spans="1:27" ht="33" customHeight="1" x14ac:dyDescent="0.25">
      <c r="B31" s="74" t="s">
        <v>348</v>
      </c>
      <c r="C31" s="175" t="s">
        <v>488</v>
      </c>
      <c r="D31" s="189" t="b">
        <f>VLOOKUP(ReferenceData!B31,EntryForm!$A$3:$C$177,3,FALSE)=ReferenceData!C31</f>
        <v>1</v>
      </c>
      <c r="E31" s="173" t="s">
        <v>360</v>
      </c>
      <c r="F31" s="174" t="s">
        <v>489</v>
      </c>
      <c r="G31" s="228" t="b">
        <f>VLOOKUP(ReferenceData!E31,EntryForm!$A$3:$C$177,3,FALSE)=ReferenceData!F31</f>
        <v>1</v>
      </c>
      <c r="H31" s="229"/>
      <c r="I31" s="229"/>
      <c r="J31" s="231"/>
      <c r="S31" s="11" t="s">
        <v>3</v>
      </c>
    </row>
    <row r="32" spans="1:27" ht="34.5" customHeight="1" x14ac:dyDescent="0.25">
      <c r="B32" s="74" t="s">
        <v>356</v>
      </c>
      <c r="C32" s="175" t="s">
        <v>490</v>
      </c>
      <c r="D32" s="189" t="b">
        <f>VLOOKUP(ReferenceData!B32,EntryForm!$A$3:$C$177,3,FALSE)=ReferenceData!C32</f>
        <v>1</v>
      </c>
      <c r="H32" s="229"/>
      <c r="I32" s="229"/>
      <c r="J32" s="231"/>
      <c r="S32" s="5" t="s">
        <v>7</v>
      </c>
    </row>
    <row r="33" spans="2:19" s="75" customFormat="1" ht="34.5" customHeight="1" x14ac:dyDescent="0.25">
      <c r="B33" s="74" t="s">
        <v>357</v>
      </c>
      <c r="C33" s="175" t="s">
        <v>491</v>
      </c>
      <c r="D33" s="189" t="b">
        <f>VLOOKUP(ReferenceData!B33,EntryForm!$A$3:$C$177,3,FALSE)=ReferenceData!C33</f>
        <v>1</v>
      </c>
      <c r="G33" s="176"/>
      <c r="H33" s="229"/>
      <c r="I33" s="229"/>
      <c r="J33" s="231"/>
      <c r="L33" s="209"/>
      <c r="M33" s="209"/>
      <c r="N33" s="209"/>
      <c r="O33" s="213"/>
      <c r="S33" s="6" t="s">
        <v>15</v>
      </c>
    </row>
    <row r="34" spans="2:19" s="75" customFormat="1" ht="34.5" customHeight="1" x14ac:dyDescent="0.25">
      <c r="B34" s="74" t="s">
        <v>358</v>
      </c>
      <c r="C34" s="175" t="s">
        <v>492</v>
      </c>
      <c r="D34" s="189" t="b">
        <f>VLOOKUP(ReferenceData!B34,EntryForm!$A$3:$C$177,3,FALSE)=ReferenceData!C34</f>
        <v>1</v>
      </c>
      <c r="G34" s="176"/>
      <c r="H34" s="229"/>
      <c r="I34" s="229"/>
      <c r="J34" s="231"/>
      <c r="L34" s="209"/>
      <c r="M34" s="209"/>
      <c r="N34" s="209"/>
      <c r="O34" s="213"/>
      <c r="S34" s="7" t="s">
        <v>77</v>
      </c>
    </row>
    <row r="35" spans="2:19" s="75" customFormat="1" ht="34.5" customHeight="1" x14ac:dyDescent="0.25">
      <c r="B35" s="74" t="s">
        <v>359</v>
      </c>
      <c r="C35" s="175" t="s">
        <v>493</v>
      </c>
      <c r="D35" s="189" t="b">
        <f>VLOOKUP(ReferenceData!B35,EntryForm!$A$3:$C$177,3,FALSE)=ReferenceData!C35</f>
        <v>1</v>
      </c>
      <c r="G35" s="176"/>
      <c r="H35" s="229"/>
      <c r="I35" s="229"/>
      <c r="J35" s="231"/>
      <c r="L35" s="209"/>
      <c r="M35" s="209"/>
      <c r="N35" s="209"/>
      <c r="O35" s="213"/>
      <c r="S35"/>
    </row>
    <row r="36" spans="2:19" ht="30" customHeight="1" x14ac:dyDescent="0.25">
      <c r="B36" s="74" t="s">
        <v>444</v>
      </c>
      <c r="C36" s="175" t="s">
        <v>494</v>
      </c>
      <c r="D36" s="189" t="b">
        <f>VLOOKUP(ReferenceData!B36,EntryForm!$A$3:$C$177,3,FALSE)=ReferenceData!C36</f>
        <v>1</v>
      </c>
      <c r="H36" s="229"/>
      <c r="I36" s="229"/>
      <c r="J36" s="231"/>
    </row>
    <row r="37" spans="2:19" ht="60" customHeight="1" x14ac:dyDescent="0.25">
      <c r="B37" s="223" t="s">
        <v>445</v>
      </c>
      <c r="C37" s="175" t="s">
        <v>458</v>
      </c>
      <c r="D37" s="189"/>
      <c r="H37" s="229"/>
      <c r="I37" s="229"/>
      <c r="J37" s="231"/>
    </row>
    <row r="38" spans="2:19" ht="29.45" customHeight="1" x14ac:dyDescent="0.25">
      <c r="B38" s="74" t="s">
        <v>509</v>
      </c>
      <c r="C38" s="182" t="s">
        <v>506</v>
      </c>
      <c r="D38" s="210" t="b">
        <f>VLOOKUP(ReferenceData!B38,EntryForm!$A$3:$C$177,3,FALSE)=ReferenceData!C38</f>
        <v>1</v>
      </c>
      <c r="E38" s="183" t="s">
        <v>507</v>
      </c>
      <c r="F38" s="174" t="s">
        <v>508</v>
      </c>
      <c r="G38" s="184" t="b">
        <f>VLOOKUP(ReferenceData!E38,EntryForm!$A$3:$C$177,3,FALSE)=ReferenceData!F38</f>
        <v>1</v>
      </c>
      <c r="H38" s="229"/>
      <c r="I38" s="229"/>
      <c r="J38" s="231"/>
    </row>
    <row r="39" spans="2:19" ht="28.5" x14ac:dyDescent="0.25">
      <c r="B39" s="74" t="s">
        <v>510</v>
      </c>
      <c r="C39" s="182" t="s">
        <v>548</v>
      </c>
      <c r="D39" s="210" t="b">
        <f>VLOOKUP(ReferenceData!B39,EntryForm!$A$3:$C$177,3,FALSE)=ReferenceData!C39</f>
        <v>1</v>
      </c>
      <c r="E39" s="183" t="s">
        <v>514</v>
      </c>
      <c r="F39" s="174" t="s">
        <v>536</v>
      </c>
      <c r="G39" s="184" t="b">
        <f>VLOOKUP(ReferenceData!E39,EntryForm!$A$3:$C$177,3,FALSE)=ReferenceData!F39</f>
        <v>1</v>
      </c>
      <c r="H39" s="229"/>
      <c r="I39" s="229"/>
      <c r="J39" s="231"/>
    </row>
    <row r="40" spans="2:19" ht="28.5" x14ac:dyDescent="0.25">
      <c r="B40" s="74" t="s">
        <v>511</v>
      </c>
      <c r="C40" s="182" t="s">
        <v>549</v>
      </c>
      <c r="D40" s="210" t="b">
        <f>VLOOKUP(ReferenceData!B40,EntryForm!$A$3:$C$177,3,FALSE)=ReferenceData!C40</f>
        <v>1</v>
      </c>
      <c r="E40" s="183" t="s">
        <v>515</v>
      </c>
      <c r="F40" s="174" t="s">
        <v>538</v>
      </c>
      <c r="G40" s="184" t="b">
        <f>VLOOKUP(ReferenceData!E40,EntryForm!$A$3:$C$177,3,FALSE)=ReferenceData!F40</f>
        <v>1</v>
      </c>
      <c r="H40" s="229"/>
      <c r="I40" s="229"/>
      <c r="J40" s="231"/>
    </row>
    <row r="41" spans="2:19" ht="28.5" x14ac:dyDescent="0.25">
      <c r="B41" s="74" t="s">
        <v>512</v>
      </c>
      <c r="C41" s="182" t="s">
        <v>550</v>
      </c>
      <c r="D41" s="210" t="b">
        <f>VLOOKUP(ReferenceData!B41,EntryForm!$A$3:$C$177,3,FALSE)=ReferenceData!C41</f>
        <v>1</v>
      </c>
      <c r="E41" s="183" t="s">
        <v>516</v>
      </c>
      <c r="F41" s="174" t="s">
        <v>539</v>
      </c>
      <c r="G41" s="184" t="b">
        <f>VLOOKUP(ReferenceData!E41,EntryForm!$A$3:$C$177,3,FALSE)=ReferenceData!F41</f>
        <v>1</v>
      </c>
      <c r="H41" s="229"/>
      <c r="I41" s="229"/>
      <c r="J41" s="231"/>
    </row>
    <row r="42" spans="2:19" ht="28.5" x14ac:dyDescent="0.25">
      <c r="B42" s="74" t="s">
        <v>513</v>
      </c>
      <c r="C42" s="182" t="s">
        <v>551</v>
      </c>
      <c r="D42" s="210" t="b">
        <f>VLOOKUP(ReferenceData!B42,EntryForm!$A$3:$C$177,3,FALSE)=ReferenceData!C42</f>
        <v>1</v>
      </c>
      <c r="E42" s="183" t="s">
        <v>517</v>
      </c>
      <c r="F42" s="174" t="s">
        <v>540</v>
      </c>
      <c r="G42" s="184" t="b">
        <f>VLOOKUP(ReferenceData!E42,EntryForm!$A$3:$C$177,3,FALSE)=ReferenceData!F42</f>
        <v>1</v>
      </c>
      <c r="H42" s="229"/>
      <c r="I42" s="229"/>
      <c r="J42" s="231"/>
    </row>
    <row r="43" spans="2:19" ht="28.5" x14ac:dyDescent="0.25">
      <c r="B43" s="74" t="s">
        <v>519</v>
      </c>
      <c r="C43" s="182" t="s">
        <v>552</v>
      </c>
      <c r="D43" s="210" t="e">
        <f>VLOOKUP(ReferenceData!B43,EntryForm!$A$3:$C$177,3,FALSE)=ReferenceData!C43</f>
        <v>#N/A</v>
      </c>
      <c r="E43" s="183" t="s">
        <v>518</v>
      </c>
      <c r="F43" s="174" t="s">
        <v>547</v>
      </c>
      <c r="G43" s="184" t="e">
        <f>VLOOKUP(ReferenceData!E43,EntryForm!$A$3:$C$177,3,FALSE)=ReferenceData!F43</f>
        <v>#N/A</v>
      </c>
      <c r="H43" s="229"/>
      <c r="I43" s="229"/>
      <c r="J43" s="231"/>
    </row>
    <row r="44" spans="2:19" ht="28.5" x14ac:dyDescent="0.25">
      <c r="B44" s="74" t="s">
        <v>553</v>
      </c>
      <c r="C44" s="182" t="s">
        <v>644</v>
      </c>
      <c r="D44" s="210" t="b">
        <f>VLOOKUP(ReferenceData!B44,EntryForm!$A$3:$C$177,3,FALSE)=ReferenceData!C44</f>
        <v>1</v>
      </c>
      <c r="E44" s="183" t="s">
        <v>526</v>
      </c>
      <c r="F44" s="174" t="s">
        <v>602</v>
      </c>
      <c r="G44" s="184" t="b">
        <f>VLOOKUP(ReferenceData!E44,EntryForm!$A$3:$C$177,3,FALSE)=ReferenceData!F44</f>
        <v>1</v>
      </c>
      <c r="H44" s="229"/>
      <c r="I44" s="229"/>
      <c r="J44" s="231"/>
    </row>
    <row r="45" spans="2:19" ht="28.5" x14ac:dyDescent="0.25">
      <c r="B45" s="74" t="s">
        <v>554</v>
      </c>
      <c r="C45" s="182" t="s">
        <v>645</v>
      </c>
      <c r="D45" s="210" t="b">
        <f>VLOOKUP(ReferenceData!B45,EntryForm!$A$3:$C$177,3,FALSE)=ReferenceData!C45</f>
        <v>1</v>
      </c>
      <c r="E45" s="183" t="s">
        <v>527</v>
      </c>
      <c r="F45" s="174" t="s">
        <v>618</v>
      </c>
      <c r="G45" s="184" t="b">
        <f>VLOOKUP(ReferenceData!E45,EntryForm!$A$3:$C$177,3,FALSE)=ReferenceData!F45</f>
        <v>1</v>
      </c>
      <c r="H45" s="229"/>
      <c r="I45" s="229"/>
      <c r="J45" s="231"/>
    </row>
    <row r="46" spans="2:19" ht="28.5" x14ac:dyDescent="0.25">
      <c r="B46" s="74" t="s">
        <v>555</v>
      </c>
      <c r="C46" s="182" t="s">
        <v>646</v>
      </c>
      <c r="D46" s="210" t="b">
        <f>VLOOKUP(ReferenceData!B46,EntryForm!$A$3:$C$177,3,FALSE)=ReferenceData!C46</f>
        <v>1</v>
      </c>
      <c r="E46" s="183" t="s">
        <v>528</v>
      </c>
      <c r="F46" s="174" t="s">
        <v>648</v>
      </c>
      <c r="G46" s="184" t="b">
        <f>VLOOKUP(ReferenceData!E46,EntryForm!$A$3:$C$177,3,FALSE)=ReferenceData!F46</f>
        <v>1</v>
      </c>
      <c r="H46" s="229"/>
      <c r="I46" s="229"/>
      <c r="J46" s="231"/>
    </row>
    <row r="47" spans="2:19" ht="28.5" x14ac:dyDescent="0.25">
      <c r="B47" s="74" t="s">
        <v>556</v>
      </c>
      <c r="C47" s="182" t="s">
        <v>647</v>
      </c>
      <c r="D47" s="210" t="b">
        <f>VLOOKUP(ReferenceData!B47,EntryForm!$A$3:$C$177,3,FALSE)=ReferenceData!C47</f>
        <v>1</v>
      </c>
      <c r="E47" s="183" t="s">
        <v>529</v>
      </c>
      <c r="F47" s="174" t="s">
        <v>601</v>
      </c>
      <c r="G47" s="184" t="b">
        <f>VLOOKUP(ReferenceData!E47,EntryForm!$A$3:$C$177,3,FALSE)=ReferenceData!F47</f>
        <v>1</v>
      </c>
      <c r="H47" s="229"/>
      <c r="I47" s="229"/>
      <c r="J47" s="231"/>
    </row>
    <row r="48" spans="2:19" ht="28.5" x14ac:dyDescent="0.25">
      <c r="B48" s="74" t="s">
        <v>557</v>
      </c>
      <c r="C48" s="182" t="s">
        <v>654</v>
      </c>
      <c r="D48" s="210" t="b">
        <f>VLOOKUP(ReferenceData!B48,EntryForm!$A$3:$C$177,3,FALSE)=ReferenceData!C48</f>
        <v>1</v>
      </c>
      <c r="E48" s="183" t="s">
        <v>530</v>
      </c>
      <c r="F48" s="174" t="s">
        <v>649</v>
      </c>
      <c r="G48" s="184" t="b">
        <f>VLOOKUP(ReferenceData!E48,EntryForm!$A$3:$C$177,3,FALSE)=ReferenceData!F48</f>
        <v>1</v>
      </c>
      <c r="H48" s="229"/>
      <c r="I48" s="229"/>
      <c r="J48" s="231"/>
    </row>
    <row r="49" spans="2:10" ht="28.5" x14ac:dyDescent="0.25">
      <c r="B49" s="74" t="s">
        <v>558</v>
      </c>
      <c r="C49" s="182" t="s">
        <v>655</v>
      </c>
      <c r="D49" s="210" t="b">
        <f>VLOOKUP(ReferenceData!B49,EntryForm!$A$3:$C$177,3,FALSE)=ReferenceData!C49</f>
        <v>1</v>
      </c>
      <c r="E49" s="183" t="s">
        <v>531</v>
      </c>
      <c r="F49" s="174" t="s">
        <v>650</v>
      </c>
      <c r="G49" s="184" t="b">
        <f>VLOOKUP(ReferenceData!E49,EntryForm!$A$3:$C$177,3,FALSE)=ReferenceData!F49</f>
        <v>1</v>
      </c>
      <c r="H49" s="229"/>
      <c r="I49" s="229"/>
      <c r="J49" s="231"/>
    </row>
    <row r="50" spans="2:10" ht="28.5" x14ac:dyDescent="0.25">
      <c r="B50" s="74" t="s">
        <v>559</v>
      </c>
      <c r="C50" s="182" t="s">
        <v>656</v>
      </c>
      <c r="D50" s="210" t="b">
        <f>VLOOKUP(ReferenceData!B50,EntryForm!$A$3:$C$177,3,FALSE)=ReferenceData!C50</f>
        <v>1</v>
      </c>
      <c r="E50" s="183" t="s">
        <v>532</v>
      </c>
      <c r="F50" s="174" t="s">
        <v>651</v>
      </c>
      <c r="G50" s="184" t="b">
        <f>VLOOKUP(ReferenceData!E50,EntryForm!$A$3:$C$177,3,FALSE)=ReferenceData!F50</f>
        <v>1</v>
      </c>
      <c r="H50" s="229"/>
      <c r="I50" s="229"/>
      <c r="J50" s="231"/>
    </row>
    <row r="51" spans="2:10" ht="28.5" x14ac:dyDescent="0.25">
      <c r="B51" s="74" t="s">
        <v>560</v>
      </c>
      <c r="C51" s="182" t="s">
        <v>657</v>
      </c>
      <c r="D51" s="210" t="b">
        <f>VLOOKUP(ReferenceData!B51,EntryForm!$A$3:$C$177,3,FALSE)=ReferenceData!C51</f>
        <v>1</v>
      </c>
      <c r="E51" s="183" t="s">
        <v>533</v>
      </c>
      <c r="F51" s="174" t="s">
        <v>652</v>
      </c>
      <c r="G51" s="184" t="b">
        <f>VLOOKUP(ReferenceData!E51,EntryForm!$A$3:$C$177,3,FALSE)=ReferenceData!F51</f>
        <v>1</v>
      </c>
      <c r="H51" s="229"/>
      <c r="I51" s="229"/>
      <c r="J51" s="231"/>
    </row>
    <row r="52" spans="2:10" ht="28.5" x14ac:dyDescent="0.25">
      <c r="B52" s="74" t="s">
        <v>640</v>
      </c>
      <c r="C52" s="175" t="s">
        <v>643</v>
      </c>
      <c r="D52" s="189" t="e">
        <f>VLOOKUP(ReferenceData!B52,EntryForm!$A$3:$C$177,3,FALSE)=ReferenceData!C52</f>
        <v>#N/A</v>
      </c>
      <c r="E52" s="225"/>
      <c r="F52" s="225"/>
      <c r="G52" s="226"/>
      <c r="H52" s="229"/>
      <c r="I52" s="229"/>
      <c r="J52" s="231"/>
    </row>
    <row r="53" spans="2:10" ht="30" x14ac:dyDescent="0.25">
      <c r="B53" s="225"/>
      <c r="C53" s="225"/>
      <c r="D53" s="226"/>
      <c r="E53" s="225"/>
      <c r="F53" s="225"/>
      <c r="G53" s="227"/>
      <c r="H53" s="238" t="s">
        <v>642</v>
      </c>
      <c r="I53" s="239" t="s">
        <v>641</v>
      </c>
      <c r="J53" s="240" t="e">
        <f>VLOOKUP(ReferenceData!H53,EntryForm!$A$3:$C$177,3,FALSE)=ReferenceData!I53</f>
        <v>#N/A</v>
      </c>
    </row>
    <row r="54" spans="2:10" ht="15" customHeight="1" x14ac:dyDescent="0.25">
      <c r="E54" s="72"/>
      <c r="F54" s="72"/>
      <c r="G54" s="181"/>
    </row>
    <row r="55" spans="2:10" ht="15" customHeight="1" x14ac:dyDescent="0.25">
      <c r="F55" s="72"/>
      <c r="G55" s="181"/>
    </row>
    <row r="56" spans="2:10" ht="15" customHeight="1" x14ac:dyDescent="0.25"/>
    <row r="57" spans="2:10" ht="15" customHeight="1" x14ac:dyDescent="0.25"/>
    <row r="58" spans="2:10" ht="15" customHeight="1" x14ac:dyDescent="0.25"/>
    <row r="59" spans="2:10" ht="15" customHeight="1" x14ac:dyDescent="0.25"/>
    <row r="60" spans="2:10" ht="15" customHeight="1" x14ac:dyDescent="0.25">
      <c r="B60" s="72"/>
    </row>
    <row r="61" spans="2:10" ht="15" customHeight="1" x14ac:dyDescent="0.25"/>
    <row r="62" spans="2:10" ht="15" customHeight="1" x14ac:dyDescent="0.25"/>
    <row r="63" spans="2:10" ht="15" customHeight="1" x14ac:dyDescent="0.25"/>
    <row r="64" spans="2:10" ht="15" customHeight="1" x14ac:dyDescent="0.25"/>
    <row r="65" spans="2:3" ht="15" customHeight="1" x14ac:dyDescent="0.25">
      <c r="B65" s="68"/>
    </row>
    <row r="66" spans="2:3" ht="15" customHeight="1" x14ac:dyDescent="0.25">
      <c r="B66" s="68"/>
      <c r="C66" s="68"/>
    </row>
    <row r="67" spans="2:3" ht="15" customHeight="1" x14ac:dyDescent="0.25">
      <c r="B67" s="68"/>
      <c r="C67" s="68"/>
    </row>
    <row r="68" spans="2:3" ht="15" customHeight="1" x14ac:dyDescent="0.25">
      <c r="B68" s="68"/>
      <c r="C68" s="68"/>
    </row>
    <row r="69" spans="2:3" ht="15" customHeight="1" x14ac:dyDescent="0.25">
      <c r="B69" s="68"/>
      <c r="C69" s="68"/>
    </row>
    <row r="70" spans="2:3" ht="15" customHeight="1" x14ac:dyDescent="0.25">
      <c r="B70" s="68"/>
      <c r="C70" s="68"/>
    </row>
    <row r="71" spans="2:3" ht="15" customHeight="1" x14ac:dyDescent="0.25">
      <c r="B71" s="68"/>
      <c r="C71" s="68"/>
    </row>
    <row r="72" spans="2:3" ht="15" customHeight="1" x14ac:dyDescent="0.25">
      <c r="B72" s="68"/>
      <c r="C72" s="68"/>
    </row>
    <row r="73" spans="2:3" ht="15" customHeight="1" x14ac:dyDescent="0.25">
      <c r="B73" s="68"/>
      <c r="C73" s="68"/>
    </row>
    <row r="74" spans="2:3" ht="15" customHeight="1" x14ac:dyDescent="0.25">
      <c r="B74" s="68"/>
      <c r="C74" s="68"/>
    </row>
    <row r="75" spans="2:3" ht="15" customHeight="1" x14ac:dyDescent="0.25">
      <c r="B75" s="68"/>
      <c r="C75" s="68"/>
    </row>
    <row r="76" spans="2:3" ht="15" customHeight="1" x14ac:dyDescent="0.25">
      <c r="B76" s="68"/>
      <c r="C76" s="68"/>
    </row>
    <row r="77" spans="2:3" x14ac:dyDescent="0.25">
      <c r="B77" s="68"/>
      <c r="C77" s="68"/>
    </row>
    <row r="78" spans="2:3" x14ac:dyDescent="0.25">
      <c r="B78" s="68"/>
      <c r="C78" s="68"/>
    </row>
    <row r="79" spans="2:3" x14ac:dyDescent="0.25">
      <c r="B79" s="68"/>
      <c r="C79" s="68"/>
    </row>
    <row r="80" spans="2:3" x14ac:dyDescent="0.25">
      <c r="B80" s="68"/>
      <c r="C80" s="68"/>
    </row>
    <row r="81" spans="2:3" x14ac:dyDescent="0.25">
      <c r="B81" s="68"/>
      <c r="C81" s="68"/>
    </row>
    <row r="82" spans="2:3" x14ac:dyDescent="0.25">
      <c r="B82" s="68"/>
      <c r="C82" s="68"/>
    </row>
    <row r="83" spans="2:3" x14ac:dyDescent="0.25">
      <c r="B83" s="68"/>
      <c r="C83" s="68"/>
    </row>
    <row r="84" spans="2:3" x14ac:dyDescent="0.25">
      <c r="B84" s="68"/>
      <c r="C84" s="68"/>
    </row>
    <row r="85" spans="2:3" x14ac:dyDescent="0.25">
      <c r="B85" s="68"/>
      <c r="C85" s="68"/>
    </row>
    <row r="86" spans="2:3" x14ac:dyDescent="0.25">
      <c r="B86" s="68"/>
      <c r="C86" s="68"/>
    </row>
    <row r="87" spans="2:3" x14ac:dyDescent="0.25">
      <c r="B87" s="68"/>
      <c r="C87" s="68"/>
    </row>
    <row r="88" spans="2:3" x14ac:dyDescent="0.25">
      <c r="C88" s="68"/>
    </row>
    <row r="89" spans="2:3" x14ac:dyDescent="0.25">
      <c r="C89" s="68"/>
    </row>
    <row r="90" spans="2:3" x14ac:dyDescent="0.25">
      <c r="C90" s="68"/>
    </row>
    <row r="91" spans="2:3" x14ac:dyDescent="0.25">
      <c r="C91" s="68"/>
    </row>
    <row r="92" spans="2:3" x14ac:dyDescent="0.25">
      <c r="C92" s="68"/>
    </row>
    <row r="93" spans="2:3" x14ac:dyDescent="0.25">
      <c r="C93" s="68"/>
    </row>
    <row r="94" spans="2:3" x14ac:dyDescent="0.25">
      <c r="C94" s="68"/>
    </row>
    <row r="95" spans="2:3" x14ac:dyDescent="0.25">
      <c r="C95" s="68"/>
    </row>
    <row r="96" spans="2:3" x14ac:dyDescent="0.25">
      <c r="C96" s="68"/>
    </row>
    <row r="97" spans="3:3" x14ac:dyDescent="0.25">
      <c r="C97" s="68"/>
    </row>
    <row r="98" spans="3:3" x14ac:dyDescent="0.25">
      <c r="C98" s="68"/>
    </row>
    <row r="99" spans="3:3" x14ac:dyDescent="0.25">
      <c r="C99" s="68"/>
    </row>
    <row r="100" spans="3:3" x14ac:dyDescent="0.25">
      <c r="C100" s="68"/>
    </row>
    <row r="101" spans="3:3" x14ac:dyDescent="0.25">
      <c r="C101" s="68"/>
    </row>
    <row r="102" spans="3:3" x14ac:dyDescent="0.25">
      <c r="C102" s="68"/>
    </row>
    <row r="103" spans="3:3" x14ac:dyDescent="0.25">
      <c r="C103" s="68"/>
    </row>
    <row r="104" spans="3:3" x14ac:dyDescent="0.25">
      <c r="C104" s="68"/>
    </row>
    <row r="105" spans="3:3" x14ac:dyDescent="0.25">
      <c r="C105" s="68"/>
    </row>
    <row r="106" spans="3:3" x14ac:dyDescent="0.25">
      <c r="C106" s="68"/>
    </row>
    <row r="107" spans="3:3" x14ac:dyDescent="0.25">
      <c r="C107" s="68"/>
    </row>
    <row r="108" spans="3:3" x14ac:dyDescent="0.25">
      <c r="C108" s="68"/>
    </row>
    <row r="109" spans="3:3" x14ac:dyDescent="0.25">
      <c r="C109" s="68"/>
    </row>
    <row r="110" spans="3:3" x14ac:dyDescent="0.25">
      <c r="C110" s="68"/>
    </row>
    <row r="111" spans="3:3" x14ac:dyDescent="0.25">
      <c r="C111" s="68"/>
    </row>
    <row r="112" spans="3:3" x14ac:dyDescent="0.25">
      <c r="C112" s="68"/>
    </row>
    <row r="113" spans="3:3" x14ac:dyDescent="0.25">
      <c r="C113" s="68"/>
    </row>
    <row r="114" spans="3:3" x14ac:dyDescent="0.25">
      <c r="C114" s="68"/>
    </row>
    <row r="115" spans="3:3" x14ac:dyDescent="0.25">
      <c r="C115" s="68"/>
    </row>
    <row r="116" spans="3:3" x14ac:dyDescent="0.25">
      <c r="C116" s="68"/>
    </row>
    <row r="117" spans="3:3" x14ac:dyDescent="0.25">
      <c r="C117" s="68"/>
    </row>
    <row r="118" spans="3:3" x14ac:dyDescent="0.25">
      <c r="C118" s="68"/>
    </row>
    <row r="119" spans="3:3" x14ac:dyDescent="0.25">
      <c r="C119" s="68"/>
    </row>
    <row r="120" spans="3:3" x14ac:dyDescent="0.25">
      <c r="C120" s="68"/>
    </row>
    <row r="121" spans="3:3" x14ac:dyDescent="0.25">
      <c r="C121" s="68"/>
    </row>
    <row r="122" spans="3:3" x14ac:dyDescent="0.25">
      <c r="C122" s="68"/>
    </row>
    <row r="123" spans="3:3" x14ac:dyDescent="0.25">
      <c r="C123" s="68"/>
    </row>
    <row r="124" spans="3:3" x14ac:dyDescent="0.25">
      <c r="C124" s="68"/>
    </row>
    <row r="125" spans="3:3" x14ac:dyDescent="0.25">
      <c r="C125" s="68"/>
    </row>
    <row r="126" spans="3:3" x14ac:dyDescent="0.25">
      <c r="C126" s="68"/>
    </row>
    <row r="127" spans="3:3" x14ac:dyDescent="0.25">
      <c r="C127" s="68"/>
    </row>
    <row r="128" spans="3:3" x14ac:dyDescent="0.25">
      <c r="C128" s="68"/>
    </row>
    <row r="129" spans="3:3" x14ac:dyDescent="0.25">
      <c r="C129" s="68"/>
    </row>
    <row r="130" spans="3:3" x14ac:dyDescent="0.25">
      <c r="C130" s="68"/>
    </row>
  </sheetData>
  <sheetProtection algorithmName="SHA-512" hashValue="TGFsatgVDykC3jmGi89uvhGlmJr8fXuj5L6MAi6K+nG2jKH6oDCiFKgDTR2LpnrWJY8vwFh/SGV6gUziddvIdw==" saltValue="S4QVzxusnP/2lLVs905YWg==" spinCount="100000" sheet="1" objects="1" scenarios="1"/>
  <sortState xmlns:xlrd2="http://schemas.microsoft.com/office/spreadsheetml/2017/richdata2" ref="C44:C87">
    <sortCondition ref="C44:C87"/>
  </sortState>
  <phoneticPr fontId="13" type="noConversion"/>
  <pageMargins left="0.7" right="0.7" top="0.75" bottom="0.75" header="0.3" footer="0.3"/>
  <pageSetup orientation="portrait" r:id="rId1"/>
  <legacy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7</vt:i4>
      </vt:variant>
      <vt:variant>
        <vt:lpstr>Benannte Bereiche</vt:lpstr>
      </vt:variant>
      <vt:variant>
        <vt:i4>9</vt:i4>
      </vt:variant>
    </vt:vector>
  </HeadingPairs>
  <TitlesOfParts>
    <vt:vector size="16" baseType="lpstr">
      <vt:lpstr>Read me</vt:lpstr>
      <vt:lpstr>OrderForm</vt:lpstr>
      <vt:lpstr>EntryForm</vt:lpstr>
      <vt:lpstr>Technical Specificaitons</vt:lpstr>
      <vt:lpstr>Links</vt:lpstr>
      <vt:lpstr>Dimensions</vt:lpstr>
      <vt:lpstr>ReferenceData</vt:lpstr>
      <vt:lpstr>_gripPartColor</vt:lpstr>
      <vt:lpstr>_productInventoryIDs</vt:lpstr>
      <vt:lpstr>_smoothPartColor</vt:lpstr>
      <vt:lpstr>_surfaceType</vt:lpstr>
      <vt:lpstr>LinksDual</vt:lpstr>
      <vt:lpstr>LinksFullFriction</vt:lpstr>
      <vt:lpstr>Note3</vt:lpstr>
      <vt:lpstr>ordered</vt:lpstr>
      <vt:lpstr>PivotSource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Nikolay Bozov</cp:lastModifiedBy>
  <cp:lastPrinted>2024-06-29T02:22:18Z</cp:lastPrinted>
  <dcterms:created xsi:type="dcterms:W3CDTF">2022-11-29T09:12:35Z</dcterms:created>
  <dcterms:modified xsi:type="dcterms:W3CDTF">2025-11-26T08:48:09Z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12c16c5-ae7d-4499-be80-e5a5a2868224_Enabled">
    <vt:lpwstr>true</vt:lpwstr>
  </property>
  <property fmtid="{D5CDD505-2E9C-101B-9397-08002B2CF9AE}" pid="3" name="MSIP_Label_e12c16c5-ae7d-4499-be80-e5a5a2868224_SetDate">
    <vt:lpwstr>2024-09-12T21:02:26Z</vt:lpwstr>
  </property>
  <property fmtid="{D5CDD505-2E9C-101B-9397-08002B2CF9AE}" pid="4" name="MSIP_Label_e12c16c5-ae7d-4499-be80-e5a5a2868224_Method">
    <vt:lpwstr>Privileged</vt:lpwstr>
  </property>
  <property fmtid="{D5CDD505-2E9C-101B-9397-08002B2CF9AE}" pid="5" name="MSIP_Label_e12c16c5-ae7d-4499-be80-e5a5a2868224_Name">
    <vt:lpwstr>e12c16c5-ae7d-4499-be80-e5a5a2868224</vt:lpwstr>
  </property>
  <property fmtid="{D5CDD505-2E9C-101B-9397-08002B2CF9AE}" pid="6" name="MSIP_Label_e12c16c5-ae7d-4499-be80-e5a5a2868224_SiteId">
    <vt:lpwstr>8085fa43-302e-45bd-b171-a6648c3b6be7</vt:lpwstr>
  </property>
  <property fmtid="{D5CDD505-2E9C-101B-9397-08002B2CF9AE}" pid="7" name="MSIP_Label_e12c16c5-ae7d-4499-be80-e5a5a2868224_ActionId">
    <vt:lpwstr>689e321b-1232-4e5c-bfda-02cab21aa8bc</vt:lpwstr>
  </property>
  <property fmtid="{D5CDD505-2E9C-101B-9397-08002B2CF9AE}" pid="8" name="MSIP_Label_e12c16c5-ae7d-4499-be80-e5a5a2868224_ContentBits">
    <vt:lpwstr>0</vt:lpwstr>
  </property>
</Properties>
</file>